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D:\Dropbox\Finance\Syndication\Left Field Investors\Tools\Deal Analyzer\Posted to LFI Website\"/>
    </mc:Choice>
  </mc:AlternateContent>
  <xr:revisionPtr revIDLastSave="0" documentId="8_{4923A666-60C7-4FB9-B222-E3703EFBD08D}" xr6:coauthVersionLast="46" xr6:coauthVersionMax="46" xr10:uidLastSave="{00000000-0000-0000-0000-000000000000}"/>
  <workbookProtection workbookAlgorithmName="SHA-512" workbookHashValue="e2LNgqzR0HkI3DZShAAw+OObrT9k+iezmOAvBre/t68h2smbvR/CH7ubrtOuGdTO1DevRYLrvXldyU2pvJ+1yQ==" workbookSaltValue="AKpXtFyWE1yeADECLZXaCg==" workbookSpinCount="100000" lockStructure="1"/>
  <bookViews>
    <workbookView xWindow="57600" yWindow="8205" windowWidth="39675" windowHeight="19785" xr2:uid="{806F7939-2CFB-4C42-BD4A-408AD8DB15B8}"/>
  </bookViews>
  <sheets>
    <sheet name="Inputs" sheetId="6" r:id="rId1"/>
    <sheet name="IRR Partitioning" sheetId="7" r:id="rId2"/>
  </sheets>
  <definedNames>
    <definedName name="_xlnm.Print_Titles" localSheetId="0">Inputs!$1:$2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2" i="6" l="1"/>
  <c r="AA60" i="6" l="1"/>
  <c r="AA61" i="6" l="1"/>
  <c r="AA84" i="6" l="1"/>
  <c r="AA36" i="6" l="1"/>
  <c r="AA74" i="6" s="1"/>
  <c r="AA73" i="6"/>
  <c r="AA88" i="6" l="1"/>
  <c r="AA87" i="6"/>
  <c r="AA86" i="6"/>
  <c r="AA85" i="6"/>
  <c r="AA72" i="6" l="1"/>
  <c r="AA71" i="6"/>
  <c r="AA70" i="6"/>
  <c r="AA69" i="6"/>
  <c r="T44" i="6" l="1"/>
  <c r="Y44" i="6" s="1"/>
  <c r="AD44" i="6" l="1"/>
  <c r="Y46" i="6"/>
  <c r="T46" i="6"/>
  <c r="AI44" i="6" l="1"/>
  <c r="AD46" i="6"/>
  <c r="AI46" i="6" l="1"/>
  <c r="AN44" i="6"/>
  <c r="AS44" i="6" l="1"/>
  <c r="AN46" i="6"/>
  <c r="AS46" i="6" l="1"/>
  <c r="AX44" i="6"/>
  <c r="AA14" i="6"/>
  <c r="AX46" i="6" l="1"/>
  <c r="BC44" i="6"/>
  <c r="H7" i="7"/>
  <c r="H6" i="7"/>
  <c r="H5" i="7"/>
  <c r="BM14" i="7" s="1"/>
  <c r="BR47" i="6"/>
  <c r="BR45" i="6"/>
  <c r="M7" i="7"/>
  <c r="O14" i="7" s="1"/>
  <c r="M6" i="7"/>
  <c r="BF7" i="7"/>
  <c r="O23" i="7" s="1"/>
  <c r="BA7" i="7"/>
  <c r="O22" i="7" s="1"/>
  <c r="AV7" i="7"/>
  <c r="O21" i="7" s="1"/>
  <c r="AQ7" i="7"/>
  <c r="O20" i="7" s="1"/>
  <c r="AL7" i="7"/>
  <c r="O19" i="7" s="1"/>
  <c r="AG7" i="7"/>
  <c r="O18" i="7" s="1"/>
  <c r="AB7" i="7"/>
  <c r="O17" i="7" s="1"/>
  <c r="W7" i="7"/>
  <c r="O16" i="7" s="1"/>
  <c r="R7" i="7"/>
  <c r="O15" i="7" s="1"/>
  <c r="BF6" i="7"/>
  <c r="E23" i="7" s="1"/>
  <c r="BA6" i="7"/>
  <c r="AV6" i="7"/>
  <c r="AQ6" i="7"/>
  <c r="AL6" i="7"/>
  <c r="E19" i="7" s="1"/>
  <c r="AG6" i="7"/>
  <c r="AB6" i="7"/>
  <c r="R6" i="7"/>
  <c r="E15" i="7" s="1"/>
  <c r="W6" i="7"/>
  <c r="E16" i="7" s="1"/>
  <c r="B15" i="7"/>
  <c r="BH44" i="6" l="1"/>
  <c r="BC46" i="6"/>
  <c r="AV8" i="7"/>
  <c r="BR14" i="7"/>
  <c r="H8" i="7"/>
  <c r="BR48" i="6"/>
  <c r="AB8" i="7"/>
  <c r="AQ8" i="7"/>
  <c r="Y16" i="7"/>
  <c r="BA8" i="7"/>
  <c r="AG8" i="7"/>
  <c r="Y15" i="7"/>
  <c r="BK7" i="7"/>
  <c r="Y23" i="7"/>
  <c r="BF8" i="7"/>
  <c r="E22" i="7"/>
  <c r="E21" i="7"/>
  <c r="E20" i="7"/>
  <c r="Y19" i="7"/>
  <c r="AL8" i="7"/>
  <c r="E18" i="7"/>
  <c r="Y18" i="7" s="1"/>
  <c r="E17" i="7"/>
  <c r="Y17" i="7" s="1"/>
  <c r="W8" i="7"/>
  <c r="R8" i="7"/>
  <c r="BK6" i="7"/>
  <c r="E14" i="7"/>
  <c r="Y14" i="7" s="1"/>
  <c r="M8" i="7"/>
  <c r="AN16" i="7"/>
  <c r="BH17" i="7" s="1"/>
  <c r="AN15" i="7"/>
  <c r="AS14" i="7"/>
  <c r="BM15" i="7" s="1"/>
  <c r="B16" i="7"/>
  <c r="BM44" i="6" l="1"/>
  <c r="BM46" i="6" s="1"/>
  <c r="BH46" i="6"/>
  <c r="H10" i="7"/>
  <c r="H9" i="7"/>
  <c r="Y22" i="7"/>
  <c r="Y21" i="7"/>
  <c r="Y20" i="7"/>
  <c r="BK8" i="7"/>
  <c r="AN14" i="7"/>
  <c r="AX14" i="7" s="1"/>
  <c r="AN17" i="7"/>
  <c r="BH18" i="7" s="1"/>
  <c r="BH16" i="7"/>
  <c r="AS15" i="7"/>
  <c r="BM16" i="7" s="1"/>
  <c r="B17" i="7"/>
  <c r="T21" i="7" l="1"/>
  <c r="T22" i="7"/>
  <c r="T19" i="7"/>
  <c r="T20" i="7"/>
  <c r="T17" i="7"/>
  <c r="T16" i="7"/>
  <c r="BR16" i="7"/>
  <c r="BH15" i="7"/>
  <c r="AX15" i="7"/>
  <c r="B18" i="7"/>
  <c r="AS16" i="7"/>
  <c r="BM17" i="7" s="1"/>
  <c r="BR17" i="7" s="1"/>
  <c r="BR15" i="7" l="1"/>
  <c r="B19" i="7"/>
  <c r="AN18" i="7"/>
  <c r="BH19" i="7" s="1"/>
  <c r="AS17" i="7"/>
  <c r="BM18" i="7" s="1"/>
  <c r="AX16" i="7"/>
  <c r="BR18" i="7" l="1"/>
  <c r="AX17" i="7"/>
  <c r="AS18" i="7"/>
  <c r="BM19" i="7" s="1"/>
  <c r="BR19" i="7" s="1"/>
  <c r="B20" i="7"/>
  <c r="AN19" i="7"/>
  <c r="T23" i="7" l="1"/>
  <c r="Y24" i="7"/>
  <c r="AX18" i="7"/>
  <c r="BH20" i="7"/>
  <c r="AS19" i="7"/>
  <c r="BM20" i="7" s="1"/>
  <c r="AN20" i="7"/>
  <c r="B21" i="7"/>
  <c r="BR20" i="7" l="1"/>
  <c r="J23" i="7"/>
  <c r="AD23" i="7"/>
  <c r="J22" i="7"/>
  <c r="AD22" i="7"/>
  <c r="J21" i="7"/>
  <c r="AD21" i="7"/>
  <c r="J20" i="7"/>
  <c r="AD20" i="7"/>
  <c r="J19" i="7"/>
  <c r="AD19" i="7"/>
  <c r="AD14" i="7"/>
  <c r="AD18" i="7"/>
  <c r="AD17" i="7"/>
  <c r="AD16" i="7"/>
  <c r="AD15" i="7"/>
  <c r="J18" i="7"/>
  <c r="J17" i="7"/>
  <c r="J15" i="7"/>
  <c r="J14" i="7"/>
  <c r="T18" i="7"/>
  <c r="J16" i="7"/>
  <c r="T15" i="7"/>
  <c r="T14" i="7"/>
  <c r="AX19" i="7"/>
  <c r="AN21" i="7"/>
  <c r="B22" i="7"/>
  <c r="AS20" i="7"/>
  <c r="BM21" i="7" s="1"/>
  <c r="BH21" i="7"/>
  <c r="AS21" i="7" l="1"/>
  <c r="BM22" i="7" s="1"/>
  <c r="BR21" i="7"/>
  <c r="AN22" i="7"/>
  <c r="B23" i="7"/>
  <c r="AX20" i="7"/>
  <c r="BH22" i="7"/>
  <c r="AD24" i="7" l="1"/>
  <c r="AX21" i="7"/>
  <c r="BR22" i="7"/>
  <c r="BH23" i="7"/>
  <c r="AS22" i="7"/>
  <c r="BM23" i="7" s="1"/>
  <c r="AN23" i="7" l="1"/>
  <c r="E24" i="7"/>
  <c r="AS23" i="7"/>
  <c r="BM24" i="7" s="1"/>
  <c r="BM25" i="7" s="1"/>
  <c r="O24" i="7"/>
  <c r="AX22" i="7"/>
  <c r="BR23" i="7"/>
  <c r="J24" i="7"/>
  <c r="J25" i="7" s="1"/>
  <c r="AA63" i="6" s="1"/>
  <c r="T24" i="7"/>
  <c r="T25" i="7" s="1"/>
  <c r="AA64" i="6" s="1"/>
  <c r="AS24" i="7" l="1"/>
  <c r="BH24" i="7"/>
  <c r="BH25" i="7" s="1"/>
  <c r="AX23" i="7"/>
  <c r="AX24" i="7" s="1"/>
  <c r="AN24" i="7"/>
  <c r="AS25" i="7" l="1"/>
  <c r="AN25" i="7"/>
  <c r="BR24" i="7"/>
  <c r="BR25" i="7" l="1"/>
  <c r="BM26" i="7" s="1"/>
  <c r="BH26" i="7" l="1"/>
  <c r="AA18" i="6" l="1"/>
</calcChain>
</file>

<file path=xl/sharedStrings.xml><?xml version="1.0" encoding="utf-8"?>
<sst xmlns="http://schemas.openxmlformats.org/spreadsheetml/2006/main" count="430" uniqueCount="269">
  <si>
    <t>Secondary Metrics</t>
  </si>
  <si>
    <t>Check for Reasonable Income Statement Assumptions:</t>
  </si>
  <si>
    <t>Income Statement Analysis</t>
  </si>
  <si>
    <t>Market Specific</t>
  </si>
  <si>
    <t>Transactional Fees - at purchase or sale</t>
  </si>
  <si>
    <t xml:space="preserve">Oversight Fees - ongoing </t>
  </si>
  <si>
    <t xml:space="preserve">Cash on Cash Return </t>
  </si>
  <si>
    <t xml:space="preserve">Break-even Occupancy </t>
  </si>
  <si>
    <t xml:space="preserve">Preferred Return </t>
  </si>
  <si>
    <t>Acquisition Fee</t>
  </si>
  <si>
    <t>Loan Processing</t>
  </si>
  <si>
    <t xml:space="preserve">Loan Guarantee </t>
  </si>
  <si>
    <t xml:space="preserve">Refinance Fee </t>
  </si>
  <si>
    <t>Disposition</t>
  </si>
  <si>
    <t xml:space="preserve">Property Management </t>
  </si>
  <si>
    <t xml:space="preserve">Asset Management </t>
  </si>
  <si>
    <t>Is there a clear exit strategy?</t>
  </si>
  <si>
    <t>Is there a guaranteed return?</t>
  </si>
  <si>
    <t>Is median household income 3x forecasted rent?</t>
  </si>
  <si>
    <t>Is the crime rate near the property better than other areas,  relative to map?</t>
  </si>
  <si>
    <t xml:space="preserve">Stabilized Concessions </t>
  </si>
  <si>
    <t xml:space="preserve">Stabilized Bad debt </t>
  </si>
  <si>
    <t xml:space="preserve">Stabilized vacancy </t>
  </si>
  <si>
    <t xml:space="preserve">Stabilized Economic Vacancy </t>
  </si>
  <si>
    <t>Are rent increases phased in over the first few years?</t>
  </si>
  <si>
    <t>Are improvements or CapEx included?</t>
  </si>
  <si>
    <t>General/Admin expenses per unit per year</t>
  </si>
  <si>
    <t>Marketing expenses per unit per year</t>
  </si>
  <si>
    <t>Payroll expenses per unit per year</t>
  </si>
  <si>
    <t>Rent growth proforma</t>
  </si>
  <si>
    <t xml:space="preserve">Operating expenses as percentage of gross rent </t>
  </si>
  <si>
    <t>Replacement reserves per unit per year</t>
  </si>
  <si>
    <t>General Information</t>
  </si>
  <si>
    <t>Are all employment sectors  less than 20%?</t>
  </si>
  <si>
    <t xml:space="preserve">Default Ratio </t>
  </si>
  <si>
    <t>Syndicator</t>
  </si>
  <si>
    <t>Project Name</t>
  </si>
  <si>
    <t>Do other sources of income align with historical?</t>
  </si>
  <si>
    <t>Project Location</t>
  </si>
  <si>
    <t>Number of Units</t>
  </si>
  <si>
    <t>Occupancy Rate at Purchase</t>
  </si>
  <si>
    <t>Projected Hold Time in Years</t>
  </si>
  <si>
    <t>Loan Prepayment Fee</t>
  </si>
  <si>
    <t>Basic Deal Information</t>
  </si>
  <si>
    <t>Average Market Rent</t>
  </si>
  <si>
    <t>Average Unit Square Feet</t>
  </si>
  <si>
    <t>Does PPM Plan of Distribution match the Executive Summary?</t>
  </si>
  <si>
    <t>Does this deal adhere to the past or core business strategy of the sponsor?</t>
  </si>
  <si>
    <t>Is there co-investment from the GP?</t>
  </si>
  <si>
    <t>Are rents per square foot in the range of rental comps?</t>
  </si>
  <si>
    <t>Are there leasing fees (mainly for retail, office, industrial)</t>
  </si>
  <si>
    <t>Investment Minimum</t>
  </si>
  <si>
    <t>TBD</t>
  </si>
  <si>
    <t>Is there population growth in the MSA?</t>
  </si>
  <si>
    <t xml:space="preserve"> Is there job/wage growth in the MSA?</t>
  </si>
  <si>
    <t>Expense Statement Analysis</t>
  </si>
  <si>
    <t xml:space="preserve">Stabilized non-revenue units </t>
  </si>
  <si>
    <t>Debt Service</t>
  </si>
  <si>
    <t>Effective Gross Income</t>
  </si>
  <si>
    <t>General/Admin Expenses</t>
  </si>
  <si>
    <t>Payroll Expenses</t>
  </si>
  <si>
    <t>Total Operating Expenses</t>
  </si>
  <si>
    <t xml:space="preserve">Gross Rent / Gross Potential Rent </t>
  </si>
  <si>
    <t>Marketing Expenses</t>
  </si>
  <si>
    <t>Total Purchase Price</t>
  </si>
  <si>
    <t>Exit (Terminal) Cap Rate</t>
  </si>
  <si>
    <t>Replacement Reserves</t>
  </si>
  <si>
    <t>Debt Information</t>
  </si>
  <si>
    <t>Principal Balance</t>
  </si>
  <si>
    <t>Interest Rate</t>
  </si>
  <si>
    <t>Months of Interest Only Payments</t>
  </si>
  <si>
    <t>Term (Years)</t>
  </si>
  <si>
    <t>Fixed or Adjustable</t>
  </si>
  <si>
    <t>Amortizing Period (Years)</t>
  </si>
  <si>
    <t>Prepayment Penalty</t>
  </si>
  <si>
    <t>Recourse</t>
  </si>
  <si>
    <t>N/A</t>
  </si>
  <si>
    <t xml:space="preserve">Concessions </t>
  </si>
  <si>
    <t xml:space="preserve">Bad debt </t>
  </si>
  <si>
    <t xml:space="preserve">Non-revenue units </t>
  </si>
  <si>
    <t xml:space="preserve">Vacancy </t>
  </si>
  <si>
    <t>Year Built</t>
  </si>
  <si>
    <t>Input</t>
  </si>
  <si>
    <t>Square Feet of Building(s)</t>
  </si>
  <si>
    <t>Top Line Rent before adding other income and before subtracting vacancy components</t>
  </si>
  <si>
    <t>Property Class (A,B,C, etc.)</t>
  </si>
  <si>
    <t>Financial Information</t>
  </si>
  <si>
    <t>Not always broken out, but will be a component of General Expenses</t>
  </si>
  <si>
    <t>Reserves held at the direction of the bank</t>
  </si>
  <si>
    <t>All expenses related to the operation of the property (taxes, payroll, maintenance, general/admin, marketing, utilities, property management, and insurance)</t>
  </si>
  <si>
    <t>Effective Gross Income - Total Operating Expenses</t>
  </si>
  <si>
    <t>Rent below target rent - likely high in year 1 - often considered stabilized the last year prior to sale</t>
  </si>
  <si>
    <t>Recurring &amp; onetime % - often considered stabilized the last year prior to sale</t>
  </si>
  <si>
    <t>Bad debt varies depending on class of property - often considered stabilized the last year prior to sale</t>
  </si>
  <si>
    <t>Expected to increase in Year 1 - often considered stabilized the last year prior to sale</t>
  </si>
  <si>
    <t>Internal Rate of Return (IRR)</t>
  </si>
  <si>
    <t>Average Annualized Return (AAR)</t>
  </si>
  <si>
    <t>Year 1</t>
  </si>
  <si>
    <t>Year 2</t>
  </si>
  <si>
    <t>Year 3</t>
  </si>
  <si>
    <t>Year 4</t>
  </si>
  <si>
    <t>Year 5</t>
  </si>
  <si>
    <t>Year 6</t>
  </si>
  <si>
    <t>Year 7</t>
  </si>
  <si>
    <t>Year 8</t>
  </si>
  <si>
    <t>Year 9</t>
  </si>
  <si>
    <t>Sale</t>
  </si>
  <si>
    <t>to</t>
  </si>
  <si>
    <t>Cash on Cash Return (COCR)</t>
  </si>
  <si>
    <t>Equity Multiplier</t>
  </si>
  <si>
    <t>Investment Sample Based on $100,000</t>
  </si>
  <si>
    <r>
      <t xml:space="preserve">Total Return </t>
    </r>
    <r>
      <rPr>
        <sz val="14"/>
        <color theme="1"/>
        <rFont val="Arial"/>
        <family val="2"/>
      </rPr>
      <t>(Cash on Cash + Sale)</t>
    </r>
  </si>
  <si>
    <t>LFI DEAL ANALYZER</t>
  </si>
  <si>
    <t>Investor Notes</t>
  </si>
  <si>
    <t>Field Definition</t>
  </si>
  <si>
    <t>Where To Find The Data</t>
  </si>
  <si>
    <t>Target Range</t>
  </si>
  <si>
    <t xml:space="preserve">&lt;   </t>
  </si>
  <si>
    <t>Entry Cap Rate</t>
  </si>
  <si>
    <t>&gt;</t>
  </si>
  <si>
    <t>Purchase Price Per Unit</t>
  </si>
  <si>
    <t>Cost of "full unit" renovations</t>
  </si>
  <si>
    <t>Units used for other purposes (i.e. storage, office space…)</t>
  </si>
  <si>
    <t>Cash flow or capital return before sale</t>
  </si>
  <si>
    <t>(All cash flows minus return of capital minus  profit from sale) / total amount invested</t>
  </si>
  <si>
    <t>All cash flows / total amount invested</t>
  </si>
  <si>
    <t>Year 10</t>
  </si>
  <si>
    <t xml:space="preserve">Funding (Capital raise, marketing, etc.) </t>
  </si>
  <si>
    <t>Year</t>
  </si>
  <si>
    <t>Invested</t>
  </si>
  <si>
    <t>CFO</t>
  </si>
  <si>
    <t>Sale Proceeds</t>
  </si>
  <si>
    <t>Net Cash Flow</t>
  </si>
  <si>
    <t>IRR</t>
  </si>
  <si>
    <t>Equity Multiple</t>
  </si>
  <si>
    <t>IRR Partition</t>
  </si>
  <si>
    <t>Equity Multiple Partition</t>
  </si>
  <si>
    <t>Net Profit Partition</t>
  </si>
  <si>
    <t>Total</t>
  </si>
  <si>
    <t>Present Value</t>
  </si>
  <si>
    <t>Licensed Property of Left Field Investors, LLC - for Infielder Membership Only</t>
  </si>
  <si>
    <t>Investment</t>
  </si>
  <si>
    <t>Beginning Capital Account Balance</t>
  </si>
  <si>
    <t>May need to ask the sponsor for this</t>
  </si>
  <si>
    <t>Default Ratio = (Operating Expenses + Debt Service)/ Effective Gross Income</t>
  </si>
  <si>
    <t xml:space="preserve">I.e. the split between the LP and the GP </t>
  </si>
  <si>
    <t>Invest.</t>
  </si>
  <si>
    <t xml:space="preserve">Limited Partner Split on Exit </t>
  </si>
  <si>
    <t>Stabilized LTL</t>
  </si>
  <si>
    <t>Loss To Lease (LTL)</t>
  </si>
  <si>
    <t>Amount of rent less than target rent.  Likely high in year 1. Stabilized is often considered the last year prior to sale. Calculated off of Gross Potential Rent.</t>
  </si>
  <si>
    <t>Recurring &amp; Onetime concessions 1.25% conservative target. Stabilized is often considered the last year prior to sale. Calculated off of Gross Potential Rent.</t>
  </si>
  <si>
    <t>Bad debt should be .5%-3% depending on class of property. Stabilized is often considered the last year prior to sale. Calculated off of Gross Potential Rent.</t>
  </si>
  <si>
    <t>Stabilized is often considered the last year prior to sale. Calculated off of Gross Potential Rent.</t>
  </si>
  <si>
    <t>Vacancy - should increase in Y1. Stabilized is often considered the last year prior to sale. Calculated off of Gross Potential Rent.</t>
  </si>
  <si>
    <t>This is vacancy plus LTL, concessions, bad debt, non-revenue debt and vacancy</t>
  </si>
  <si>
    <t>Utility reimbursements, late fees, etc</t>
  </si>
  <si>
    <t xml:space="preserve">Are proforma taxes higher than current? </t>
  </si>
  <si>
    <t>CapEx reserves placed in a lender account</t>
  </si>
  <si>
    <t>This should always be NO</t>
  </si>
  <si>
    <t>May have to ask the sponsor</t>
  </si>
  <si>
    <t>Utilize tools like Zillow or Trulia to look up the address</t>
  </si>
  <si>
    <t>Should be Yes</t>
  </si>
  <si>
    <t>Total Return / Number of Years (ex. 0.95/5) = 19.0%</t>
  </si>
  <si>
    <t>Loan To Value (LTV)</t>
  </si>
  <si>
    <t>Primary Metrics</t>
  </si>
  <si>
    <t>IRR Partition - Cash Flow Percent</t>
  </si>
  <si>
    <t>IRR Partition - Sales Proceeds Percent</t>
  </si>
  <si>
    <t>Should be No</t>
  </si>
  <si>
    <t>Should be 0.0%</t>
  </si>
  <si>
    <t>&lt;</t>
  </si>
  <si>
    <t xml:space="preserve">Economic Vacancy </t>
  </si>
  <si>
    <t>Sum of LTL, Concessions, Bad Debt, Non-revenue units and Vacancy</t>
  </si>
  <si>
    <t>Return of Capital + Sale Proceeds</t>
  </si>
  <si>
    <t>Cash Flow + Return of Capital from Refi</t>
  </si>
  <si>
    <r>
      <rPr>
        <sz val="12"/>
        <color theme="1"/>
        <rFont val="Arial"/>
        <family val="2"/>
      </rPr>
      <t xml:space="preserve">&gt;= 0.5% Higher 
</t>
    </r>
    <r>
      <rPr>
        <sz val="8"/>
        <color theme="1"/>
        <rFont val="Arial"/>
        <family val="2"/>
      </rPr>
      <t>(Than Entry Cap Rate)</t>
    </r>
  </si>
  <si>
    <t>Net Operating Income (NOI)</t>
  </si>
  <si>
    <t>Yield On Cost less Exit Cap Rate (value add deals only)</t>
  </si>
  <si>
    <t>Closing Costs as a Percent of Purchase Price (%)</t>
  </si>
  <si>
    <t>Ask</t>
  </si>
  <si>
    <r>
      <t xml:space="preserve">Capital Expenditures - </t>
    </r>
    <r>
      <rPr>
        <sz val="14"/>
        <color theme="1"/>
        <rFont val="Arial"/>
        <family val="2"/>
      </rPr>
      <t>Estimated rehabilitation expenditures</t>
    </r>
  </si>
  <si>
    <t>Year used for Financials</t>
  </si>
  <si>
    <t>Recommend using the last year of the deal since it should be stabilized at that point</t>
  </si>
  <si>
    <t>Is Asset Management fee calculated on Effective Gross Income?</t>
  </si>
  <si>
    <t>Calculated from Total Purchase Price and Number of Units</t>
  </si>
  <si>
    <t>Amount reserved for property improvements.</t>
  </si>
  <si>
    <t>Average market rent for similar properties in the area.</t>
  </si>
  <si>
    <t xml:space="preserve">Calculated from Square Feet of Building and Number of Units.  </t>
  </si>
  <si>
    <t>Executive Summary, Offering Summary</t>
  </si>
  <si>
    <t>Calculation.</t>
  </si>
  <si>
    <t>Executive Summary, Offering Summary. Financials.</t>
  </si>
  <si>
    <t>Often in the narrative or rent comparable section.</t>
  </si>
  <si>
    <t>Calculation.  Also often found in Offering Summary.</t>
  </si>
  <si>
    <t>Gross Potential Rent + Other Income + Reimbursements - (Vacancy, LTL, Concessions, Bad debt)</t>
  </si>
  <si>
    <t>Principal plus interest</t>
  </si>
  <si>
    <t>Pro Forma Financials. Use the last year of information for "Stabilized" numbers.</t>
  </si>
  <si>
    <t>Debt Summary. Often omitted.</t>
  </si>
  <si>
    <t>Often either not given or given without the components broken out.</t>
  </si>
  <si>
    <t>Pro Forma Financials.</t>
  </si>
  <si>
    <t>Calculated from Financials</t>
  </si>
  <si>
    <t>Investment Summary</t>
  </si>
  <si>
    <t>Pro Forma Financials</t>
  </si>
  <si>
    <t>Sometimes. Fee paid to GP to guarantee the loan.</t>
  </si>
  <si>
    <t>Common. Fee paid to GP for expenses associated with buying the property.</t>
  </si>
  <si>
    <t>Rare. Fee paid to GP to pay for the costs of the capital raise.</t>
  </si>
  <si>
    <t>Rare.  Fee paid for loan processing.</t>
  </si>
  <si>
    <t>Rare,  Fee paid to GP for refinancing the loan.</t>
  </si>
  <si>
    <t>Common. Fee paid to GP for expenses associated with selling the property.</t>
  </si>
  <si>
    <t>Rare,  Fee paid for pre-paying the loan.</t>
  </si>
  <si>
    <t>Common.</t>
  </si>
  <si>
    <t>Fee paid to the property manager for managing the property</t>
  </si>
  <si>
    <t>Fee paid to the GP for managing the asset.</t>
  </si>
  <si>
    <t xml:space="preserve">The Sponsor should share their exit strategy. </t>
  </si>
  <si>
    <t>Plan of Distribution is how the cash flow and return of capital will be distributed.  It must match the Executive Summary</t>
  </si>
  <si>
    <t>This differs dramatically depending on market and class of property.</t>
  </si>
  <si>
    <t>Initial Principal loan amount.</t>
  </si>
  <si>
    <t>Loam amount as a percentage of Purchase Price</t>
  </si>
  <si>
    <t>Interest rate from lender.</t>
  </si>
  <si>
    <t>Often called I/O - length of time with no principal payments made.</t>
  </si>
  <si>
    <t>Length of loan in years.</t>
  </si>
  <si>
    <t>Recourse loans are secured by the assets for the GP.</t>
  </si>
  <si>
    <t>Median Income should be greater than 3 times monthly rent.</t>
  </si>
  <si>
    <t>Prefer no employment sector dominating the market.</t>
  </si>
  <si>
    <t>Markets with  job/wage growth increases demand for apartments.</t>
  </si>
  <si>
    <t>Markets with population growth increases demand for apartments.</t>
  </si>
  <si>
    <t>Exit or Terminal Cap Rate is the expected Cap Rate at sale of the asset. Conservative syndicators use at  least  0.5% higher at sale than purchase.</t>
  </si>
  <si>
    <t>Shows the actual yield of the investment for heavy value add deals. Proforma Stabilized  NOI/(Purchase Price + CapEx)</t>
  </si>
  <si>
    <t>Preferred returns are the returns that are paid to the LP's before any returns are paid to the GP.</t>
  </si>
  <si>
    <t>2-3 years to normalize projections with market. Generally, there should not be large increases in year 1 or 2 without explanation.</t>
  </si>
  <si>
    <t>Growth in rent year over year.</t>
  </si>
  <si>
    <t>Percent of units that are occupied at purchased.</t>
  </si>
  <si>
    <t>Offering Summary or Financials.</t>
  </si>
  <si>
    <t>This should be in the Investment Summary or the first few pages of the Executive Summary.</t>
  </si>
  <si>
    <t>Calculated - does not show up on the Sponsor materials.</t>
  </si>
  <si>
    <t>Calculated from Financial Information or Pro Forma Financials.</t>
  </si>
  <si>
    <t>Pro Forma Financials, this will need to be calculated by hand.</t>
  </si>
  <si>
    <t>Private Placement Memorandum</t>
  </si>
  <si>
    <t>Financial Summary.</t>
  </si>
  <si>
    <t>Offering Summary. Narrative.</t>
  </si>
  <si>
    <t>Pro Forma financials</t>
  </si>
  <si>
    <t>Narrative.</t>
  </si>
  <si>
    <t>May need to ask the sponsor. Track Record document.</t>
  </si>
  <si>
    <t>May need to ask the sponsor or get rough calculation from CapEx divided by units, but that will be a high estimate..</t>
  </si>
  <si>
    <t>Market Summary. Financials.</t>
  </si>
  <si>
    <t>Debt Financing Section - often omitted.</t>
  </si>
  <si>
    <t>Debt Financing Section or Offering Summary</t>
  </si>
  <si>
    <t>Narrative. Calculate by hand.</t>
  </si>
  <si>
    <t>Narrative or internet search.</t>
  </si>
  <si>
    <t>Type address into Trulia for Crime Map</t>
  </si>
  <si>
    <t>Calculation.  Often, debt service is not given and you will override and enter the DSCR given in the Investment Summary</t>
  </si>
  <si>
    <t>Debt Service Coverage Ratio (DSCR)</t>
  </si>
  <si>
    <t>Calculated from the "Investment Sample Based on $100,000" section</t>
  </si>
  <si>
    <t>The  percentage of the internal rate of return that is generated by cash flow from sale proceeds and return of capital.</t>
  </si>
  <si>
    <t>The IRR partitioning is an often overlooked metric that helps determine the risk of a real estate investment. The two main components of IRR partitioning are the cash flow from operations (CFO), which includes rental income, pet fees, late fees, the return of capital from refinancing, etc. and the cash flow from the sale of the asset (which includes the return of capital). The operating cash flow is generally much more predictable, i.e. less risky, than the income expected from the resale of the property. The cash flow from the sale is not as predictable because the exit cap rate may change greatly in 4 to 10 years when the syndicator decides to sell.</t>
  </si>
  <si>
    <t>For multifamily properties, the portion of cash flow from operations should be 25% or greater while the cash flow from the sale should be 75% or less. One will notice that a refi will skew the CFO higher because the equity is being returned quicker. Development deals and heavy value add properties will have a greater separation between the two percentages, such as 10/90 or 15/85. Stabilized, A-class multifamily apartments that cash flow within the first months should have percentages that are closer, such as 40/60. These parameters may not apply to other asset classes such as self-storage or mobile home park investments.</t>
  </si>
  <si>
    <t>IRR Partitioning Definition</t>
  </si>
  <si>
    <r>
      <rPr>
        <b/>
        <sz val="14"/>
        <rFont val="Arial"/>
        <family val="2"/>
      </rPr>
      <t>Note:</t>
    </r>
    <r>
      <rPr>
        <sz val="14"/>
        <rFont val="Arial"/>
        <family val="2"/>
      </rPr>
      <t xml:space="preserve"> Some investors may argue that the return of equity from a refinance should be categorized with the sale proceeds. This is debatable. Since IRR deals with the time value of money, we believe that any return of capital before the sale is taking more risk off of the table because the investor will have access to that money sooner. Also, the subsequent years' CFO after a refi will most likely be lower because the new mortgage payment has increased more in proportion to the rent increases. Unless the equity from the refi is credited to the CFO, the total operational cash flow will be artificially low.</t>
    </r>
  </si>
  <si>
    <t>The percentage of the IRR that is generated by cash flow from operations, which includes rental income, pet fees, late fees, the return of capital from refinancing, etc.</t>
  </si>
  <si>
    <t>Taxes will likely be reassessed after sale so the Sponsor should account for that in the Pro Forma.</t>
  </si>
  <si>
    <t>Confirms that the Sponsor has purchased similar assets.</t>
  </si>
  <si>
    <t>The total price of the property NOT including Capex.</t>
  </si>
  <si>
    <t>The rate of return expected to be generated from the all-cash (no leverage) purchase of a property. NOI/Property Value.</t>
  </si>
  <si>
    <t>Financials or Narrative or ask the Sponsor.</t>
  </si>
  <si>
    <t>The information herein is not guaranteed but believed to be accurate.</t>
  </si>
  <si>
    <t>Copyright© 2021 Left Field Investors</t>
  </si>
  <si>
    <t>Nothing in this tool should be considered financial advice. Investing involves risks which you assume. It is your responsibility to do your own due diligence. Read all documents and agreements before signing or investing in anything. It is your duty to consult with your own legal, financial and tax advisors regarding any investment.</t>
  </si>
  <si>
    <t>Usually food in the Summary or Highlight section of the Executive Summary.</t>
  </si>
  <si>
    <t>Notes</t>
  </si>
  <si>
    <t>Measures whether cash flow will pay for debt service.  Equals NOI/ Total Annual Debt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</si>
</sst>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0.0%"/>
    <numFmt numFmtId="165" formatCode="&quot;$&quot;#,##0"/>
    <numFmt numFmtId="166" formatCode="0.00&quot;X&quot;"/>
    <numFmt numFmtId="167" formatCode="0.0"/>
  </numFmts>
  <fonts count="22"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8"/>
      <color theme="1"/>
      <name val="Arial"/>
      <family val="2"/>
    </font>
    <font>
      <b/>
      <sz val="20"/>
      <color theme="1"/>
      <name val="Arial"/>
      <family val="2"/>
    </font>
    <font>
      <sz val="14"/>
      <color theme="1"/>
      <name val="Arial"/>
      <family val="2"/>
    </font>
    <font>
      <b/>
      <sz val="36"/>
      <color theme="1"/>
      <name val="Arial"/>
      <family val="2"/>
    </font>
    <font>
      <sz val="18"/>
      <color theme="1"/>
      <name val="Arial"/>
      <family val="2"/>
    </font>
    <font>
      <b/>
      <sz val="14"/>
      <color theme="0" tint="-0.249977111117893"/>
      <name val="Arial"/>
      <family val="2"/>
    </font>
    <font>
      <sz val="12"/>
      <color theme="1"/>
      <name val="Arial"/>
      <family val="2"/>
    </font>
    <font>
      <sz val="8"/>
      <color theme="1"/>
      <name val="Arial"/>
      <family val="2"/>
    </font>
    <font>
      <b/>
      <sz val="14"/>
      <name val="Arial"/>
      <family val="2"/>
    </font>
    <font>
      <sz val="14"/>
      <name val="Arial"/>
      <family val="2"/>
    </font>
    <font>
      <sz val="12"/>
      <name val="Arial"/>
      <family val="2"/>
    </font>
    <font>
      <sz val="14"/>
      <name val="Calibri"/>
      <family val="2"/>
      <scheme val="minor"/>
    </font>
    <font>
      <sz val="8"/>
      <name val="Arial"/>
      <family val="2"/>
    </font>
    <font>
      <sz val="10"/>
      <name val="Arial"/>
      <family val="2"/>
    </font>
    <font>
      <sz val="8"/>
      <color theme="0" tint="-0.499984740745262"/>
      <name val="Arial"/>
      <family val="2"/>
    </font>
    <font>
      <sz val="14"/>
      <color theme="0" tint="-0.499984740745262"/>
      <name val="Arial"/>
      <family val="2"/>
    </font>
    <font>
      <sz val="10"/>
      <color theme="0" tint="-0.499984740745262"/>
      <name val="Arial"/>
      <family val="2"/>
    </font>
    <font>
      <sz val="11"/>
      <color theme="0" tint="-0.499984740745262"/>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CC0000"/>
        <bgColor indexed="64"/>
      </patternFill>
    </fill>
    <fill>
      <patternFill patternType="solid">
        <fgColor rgb="FFFFFFFF"/>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4659260841701"/>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medium">
        <color indexed="64"/>
      </bottom>
      <diagonal/>
    </border>
    <border>
      <left/>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s>
  <cellStyleXfs count="2">
    <xf numFmtId="0" fontId="0" fillId="0" borderId="0"/>
    <xf numFmtId="9" fontId="1" fillId="0" borderId="0" applyFont="0" applyFill="0" applyBorder="0" applyAlignment="0" applyProtection="0"/>
  </cellStyleXfs>
  <cellXfs count="19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0" fillId="0" borderId="0" xfId="0" applyFill="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xf numFmtId="0" fontId="6" fillId="0" borderId="0" xfId="0" applyFont="1" applyFill="1" applyAlignment="1">
      <alignment vertical="center"/>
    </xf>
    <xf numFmtId="0" fontId="6" fillId="0" borderId="0" xfId="0" applyFont="1" applyFill="1"/>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0" fontId="3" fillId="0" borderId="0" xfId="0" applyFont="1" applyFill="1" applyBorder="1" applyAlignment="1">
      <alignment horizontal="right" vertical="center"/>
    </xf>
    <xf numFmtId="0" fontId="7"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9" fillId="0" borderId="0" xfId="0" applyFont="1" applyBorder="1" applyAlignment="1" applyProtection="1">
      <alignment vertical="center" textRotation="180" wrapText="1"/>
    </xf>
    <xf numFmtId="0" fontId="3" fillId="0" borderId="5"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2" fillId="0" borderId="3" xfId="0" applyFont="1" applyBorder="1" applyAlignment="1" applyProtection="1">
      <alignment vertical="center"/>
    </xf>
    <xf numFmtId="0" fontId="2" fillId="0" borderId="7" xfId="0" applyFont="1" applyBorder="1" applyAlignment="1" applyProtection="1">
      <alignment vertical="center"/>
    </xf>
    <xf numFmtId="0" fontId="4" fillId="4" borderId="2" xfId="0" applyFont="1" applyFill="1" applyBorder="1" applyAlignment="1" applyProtection="1">
      <alignment vertical="center"/>
    </xf>
    <xf numFmtId="0" fontId="4" fillId="4" borderId="3" xfId="0" applyFont="1" applyFill="1" applyBorder="1" applyAlignment="1" applyProtection="1">
      <alignment vertical="center"/>
    </xf>
    <xf numFmtId="0" fontId="15" fillId="6" borderId="0" xfId="0" applyFont="1" applyFill="1" applyAlignment="1">
      <alignment vertical="center"/>
    </xf>
    <xf numFmtId="0" fontId="15" fillId="0" borderId="0" xfId="0" applyFont="1"/>
    <xf numFmtId="0" fontId="15" fillId="0" borderId="0" xfId="0" applyFont="1" applyAlignment="1"/>
    <xf numFmtId="0" fontId="17" fillId="6" borderId="0" xfId="0" applyFont="1" applyFill="1" applyAlignment="1">
      <alignment horizontal="center" vertical="top"/>
    </xf>
    <xf numFmtId="0" fontId="16" fillId="6" borderId="0" xfId="0" applyFont="1" applyFill="1" applyAlignment="1"/>
    <xf numFmtId="0" fontId="2" fillId="0" borderId="0" xfId="0" applyFont="1" applyAlignment="1" applyProtection="1">
      <alignment vertical="top"/>
    </xf>
    <xf numFmtId="0" fontId="16" fillId="6" borderId="12" xfId="0" applyFont="1" applyFill="1" applyBorder="1" applyAlignment="1">
      <alignment vertical="top"/>
    </xf>
    <xf numFmtId="0" fontId="18" fillId="6" borderId="0" xfId="0" applyFont="1" applyFill="1" applyAlignment="1"/>
    <xf numFmtId="0" fontId="18" fillId="6" borderId="12" xfId="0" applyFont="1" applyFill="1" applyBorder="1" applyAlignment="1">
      <alignment vertical="top"/>
    </xf>
    <xf numFmtId="0" fontId="19" fillId="0" borderId="0" xfId="0" applyFont="1" applyAlignment="1">
      <alignment horizontal="left" vertical="center"/>
    </xf>
    <xf numFmtId="0" fontId="19" fillId="0" borderId="0" xfId="0" applyFont="1" applyAlignment="1" applyProtection="1">
      <alignment horizontal="left" vertical="center"/>
    </xf>
    <xf numFmtId="0" fontId="18" fillId="6" borderId="0" xfId="0" applyFont="1" applyFill="1" applyAlignment="1">
      <alignment vertical="center"/>
    </xf>
    <xf numFmtId="0" fontId="20" fillId="0" borderId="0" xfId="0" applyFont="1" applyAlignment="1">
      <alignment vertical="center"/>
    </xf>
    <xf numFmtId="0" fontId="2" fillId="0" borderId="0" xfId="0" applyFont="1" applyBorder="1" applyAlignment="1" applyProtection="1">
      <alignment vertical="center"/>
    </xf>
    <xf numFmtId="0" fontId="18" fillId="6" borderId="0" xfId="0" applyFont="1" applyFill="1" applyBorder="1" applyAlignment="1">
      <alignment vertical="top"/>
    </xf>
    <xf numFmtId="0" fontId="16" fillId="6" borderId="0" xfId="0" applyFont="1" applyFill="1" applyBorder="1" applyAlignment="1">
      <alignment vertical="top"/>
    </xf>
    <xf numFmtId="0" fontId="2" fillId="0" borderId="0" xfId="0" applyFont="1" applyBorder="1" applyAlignment="1" applyProtection="1">
      <alignment vertical="top"/>
    </xf>
    <xf numFmtId="0" fontId="21" fillId="0" borderId="0" xfId="0" applyFont="1" applyAlignment="1" applyProtection="1">
      <alignment horizontal="left" vertical="top"/>
    </xf>
    <xf numFmtId="0" fontId="18" fillId="6" borderId="0" xfId="0" applyFont="1" applyFill="1" applyBorder="1" applyAlignment="1"/>
    <xf numFmtId="0" fontId="2" fillId="0" borderId="12" xfId="0" applyFont="1" applyBorder="1" applyAlignment="1" applyProtection="1">
      <alignment vertical="center"/>
    </xf>
    <xf numFmtId="0" fontId="3" fillId="0" borderId="7" xfId="0" applyFont="1" applyFill="1" applyBorder="1" applyAlignment="1" applyProtection="1">
      <alignment horizontal="left" vertical="center" wrapText="1"/>
    </xf>
    <xf numFmtId="0" fontId="9" fillId="0" borderId="7" xfId="0" applyFont="1" applyBorder="1" applyAlignment="1" applyProtection="1">
      <alignment vertical="center" textRotation="180" wrapText="1"/>
    </xf>
    <xf numFmtId="0" fontId="3" fillId="0" borderId="0" xfId="0" applyFont="1" applyFill="1" applyBorder="1" applyAlignment="1" applyProtection="1">
      <alignment vertical="center" wrapText="1"/>
    </xf>
    <xf numFmtId="0" fontId="4" fillId="4" borderId="1"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2" fillId="3" borderId="6"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2" fillId="3" borderId="12"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14" fillId="0" borderId="2"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164" fontId="6" fillId="3" borderId="2" xfId="1" applyNumberFormat="1" applyFont="1" applyFill="1" applyBorder="1" applyAlignment="1" applyProtection="1">
      <alignment horizontal="right" vertical="center"/>
    </xf>
    <xf numFmtId="164" fontId="6" fillId="3" borderId="3" xfId="1" applyNumberFormat="1" applyFont="1" applyFill="1" applyBorder="1" applyAlignment="1" applyProtection="1">
      <alignment horizontal="right" vertical="center"/>
    </xf>
    <xf numFmtId="164" fontId="6" fillId="3" borderId="3" xfId="1" applyNumberFormat="1" applyFont="1" applyFill="1" applyBorder="1" applyAlignment="1" applyProtection="1">
      <alignment horizontal="center" vertical="center" wrapText="1"/>
    </xf>
    <xf numFmtId="164" fontId="6" fillId="3" borderId="3" xfId="1" applyNumberFormat="1" applyFont="1" applyFill="1" applyBorder="1" applyAlignment="1" applyProtection="1">
      <alignment horizontal="left" vertical="center" wrapText="1"/>
    </xf>
    <xf numFmtId="164" fontId="6" fillId="3" borderId="4" xfId="1" applyNumberFormat="1" applyFont="1" applyFill="1" applyBorder="1" applyAlignment="1" applyProtection="1">
      <alignment horizontal="left" vertical="center" wrapText="1"/>
    </xf>
    <xf numFmtId="0" fontId="6" fillId="3" borderId="2" xfId="1" applyNumberFormat="1" applyFont="1" applyFill="1" applyBorder="1" applyAlignment="1" applyProtection="1">
      <alignment horizontal="right" vertical="center"/>
    </xf>
    <xf numFmtId="0" fontId="6" fillId="3" borderId="3" xfId="1" applyNumberFormat="1" applyFont="1" applyFill="1" applyBorder="1" applyAlignment="1" applyProtection="1">
      <alignment horizontal="right" vertical="center"/>
    </xf>
    <xf numFmtId="167" fontId="6" fillId="3" borderId="3" xfId="1" applyNumberFormat="1" applyFont="1" applyFill="1" applyBorder="1" applyAlignment="1" applyProtection="1">
      <alignment horizontal="left" vertical="center" wrapText="1"/>
    </xf>
    <xf numFmtId="167" fontId="6" fillId="3" borderId="4" xfId="1" applyNumberFormat="1" applyFont="1" applyFill="1" applyBorder="1" applyAlignment="1" applyProtection="1">
      <alignment horizontal="left" vertical="center" wrapText="1"/>
    </xf>
    <xf numFmtId="0" fontId="12" fillId="5" borderId="2" xfId="0" applyFont="1" applyFill="1" applyBorder="1" applyAlignment="1" applyProtection="1">
      <alignment horizontal="center" vertical="top" textRotation="135" wrapText="1"/>
    </xf>
    <xf numFmtId="0" fontId="12" fillId="5" borderId="4" xfId="0" applyFont="1" applyFill="1" applyBorder="1" applyAlignment="1" applyProtection="1">
      <alignment horizontal="center" vertical="top" textRotation="135"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165" fontId="6" fillId="2" borderId="1" xfId="0" applyNumberFormat="1" applyFont="1" applyFill="1" applyBorder="1" applyAlignment="1" applyProtection="1">
      <alignment horizontal="center" vertical="center"/>
      <protection locked="0"/>
    </xf>
    <xf numFmtId="165" fontId="3" fillId="3" borderId="2" xfId="0" applyNumberFormat="1" applyFont="1" applyFill="1" applyBorder="1" applyAlignment="1" applyProtection="1">
      <alignment horizontal="center" vertical="center"/>
    </xf>
    <xf numFmtId="165" fontId="3" fillId="3" borderId="3" xfId="0" applyNumberFormat="1" applyFont="1" applyFill="1" applyBorder="1" applyAlignment="1" applyProtection="1">
      <alignment horizontal="center" vertical="center"/>
    </xf>
    <xf numFmtId="165" fontId="3" fillId="3" borderId="4" xfId="0" applyNumberFormat="1" applyFont="1" applyFill="1" applyBorder="1" applyAlignment="1" applyProtection="1">
      <alignment horizontal="center" vertical="center"/>
    </xf>
    <xf numFmtId="0" fontId="3" fillId="3" borderId="1" xfId="0" applyFont="1" applyFill="1" applyBorder="1" applyAlignment="1" applyProtection="1">
      <alignment horizontal="left" vertical="center" wrapText="1"/>
    </xf>
    <xf numFmtId="0" fontId="6" fillId="2" borderId="2" xfId="0" applyNumberFormat="1" applyFont="1" applyFill="1" applyBorder="1" applyAlignment="1" applyProtection="1">
      <alignment horizontal="center" vertical="center"/>
      <protection locked="0"/>
    </xf>
    <xf numFmtId="0" fontId="6" fillId="2" borderId="3"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165" fontId="6" fillId="3" borderId="2" xfId="0" applyNumberFormat="1" applyFont="1" applyFill="1" applyBorder="1" applyAlignment="1" applyProtection="1">
      <alignment horizontal="center" vertical="center"/>
    </xf>
    <xf numFmtId="165" fontId="6" fillId="3" borderId="3" xfId="0" applyNumberFormat="1" applyFont="1" applyFill="1" applyBorder="1" applyAlignment="1" applyProtection="1">
      <alignment horizontal="center" vertical="center"/>
    </xf>
    <xf numFmtId="165" fontId="6" fillId="3" borderId="4" xfId="0" applyNumberFormat="1"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xf>
    <xf numFmtId="165" fontId="6" fillId="3" borderId="1"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64" fontId="6" fillId="3" borderId="2" xfId="1" applyNumberFormat="1" applyFont="1" applyFill="1" applyBorder="1" applyAlignment="1" applyProtection="1">
      <alignment horizontal="center" vertical="center"/>
    </xf>
    <xf numFmtId="164" fontId="6" fillId="3" borderId="3" xfId="1" applyNumberFormat="1" applyFont="1" applyFill="1" applyBorder="1" applyAlignment="1" applyProtection="1">
      <alignment horizontal="center" vertical="center"/>
    </xf>
    <xf numFmtId="164" fontId="6" fillId="3" borderId="4" xfId="1" applyNumberFormat="1" applyFont="1" applyFill="1" applyBorder="1" applyAlignment="1" applyProtection="1">
      <alignment horizontal="center" vertical="center"/>
    </xf>
    <xf numFmtId="164" fontId="6" fillId="3" borderId="1" xfId="1" applyNumberFormat="1" applyFont="1" applyFill="1" applyBorder="1" applyAlignment="1" applyProtection="1">
      <alignment horizontal="center" vertical="center"/>
      <protection locked="0"/>
    </xf>
    <xf numFmtId="164" fontId="6" fillId="0" borderId="1" xfId="1" applyNumberFormat="1" applyFont="1" applyFill="1" applyBorder="1" applyAlignment="1" applyProtection="1">
      <alignment horizontal="center" vertical="center" wrapText="1"/>
      <protection locked="0"/>
    </xf>
    <xf numFmtId="2" fontId="6" fillId="0" borderId="1" xfId="1" applyNumberFormat="1" applyFont="1" applyFill="1" applyBorder="1" applyAlignment="1" applyProtection="1">
      <alignment horizontal="center" vertical="center" wrapText="1"/>
      <protection locked="0"/>
    </xf>
    <xf numFmtId="164" fontId="6" fillId="3" borderId="2" xfId="1" quotePrefix="1" applyNumberFormat="1" applyFont="1" applyFill="1" applyBorder="1" applyAlignment="1" applyProtection="1">
      <alignment horizontal="right" vertical="center" wrapText="1" indent="1"/>
    </xf>
    <xf numFmtId="164" fontId="6" fillId="3" borderId="3" xfId="1" quotePrefix="1" applyNumberFormat="1" applyFont="1" applyFill="1" applyBorder="1" applyAlignment="1" applyProtection="1">
      <alignment horizontal="right" vertical="center" wrapText="1" indent="1"/>
    </xf>
    <xf numFmtId="164" fontId="6" fillId="0" borderId="2" xfId="1" applyNumberFormat="1" applyFont="1" applyFill="1" applyBorder="1" applyAlignment="1" applyProtection="1">
      <alignment horizontal="center" vertical="center"/>
      <protection locked="0"/>
    </xf>
    <xf numFmtId="164" fontId="6" fillId="0" borderId="3" xfId="1" applyNumberFormat="1" applyFont="1" applyFill="1" applyBorder="1" applyAlignment="1" applyProtection="1">
      <alignment horizontal="center" vertical="center"/>
      <protection locked="0"/>
    </xf>
    <xf numFmtId="164" fontId="6" fillId="0" borderId="4" xfId="1" applyNumberFormat="1" applyFont="1" applyFill="1" applyBorder="1" applyAlignment="1" applyProtection="1">
      <alignment horizontal="center" vertical="center"/>
      <protection locked="0"/>
    </xf>
    <xf numFmtId="164" fontId="6" fillId="3" borderId="2" xfId="1" applyNumberFormat="1" applyFont="1" applyFill="1" applyBorder="1" applyAlignment="1" applyProtection="1">
      <alignment horizontal="center" vertical="center" wrapText="1"/>
    </xf>
    <xf numFmtId="164" fontId="6" fillId="3" borderId="4" xfId="1" applyNumberFormat="1" applyFont="1" applyFill="1" applyBorder="1" applyAlignment="1" applyProtection="1">
      <alignment horizontal="center" vertical="center" wrapText="1"/>
    </xf>
    <xf numFmtId="165" fontId="6" fillId="2" borderId="2"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165" fontId="6" fillId="2" borderId="4" xfId="0" applyNumberFormat="1" applyFont="1" applyFill="1" applyBorder="1" applyAlignment="1" applyProtection="1">
      <alignment horizontal="center" vertical="center"/>
      <protection locked="0"/>
    </xf>
    <xf numFmtId="164" fontId="6" fillId="0" borderId="1" xfId="1" applyNumberFormat="1" applyFont="1" applyBorder="1" applyAlignment="1" applyProtection="1">
      <alignment horizontal="center" vertical="center" wrapText="1"/>
      <protection locked="0"/>
    </xf>
    <xf numFmtId="165" fontId="6" fillId="0" borderId="1" xfId="1" applyNumberFormat="1" applyFont="1" applyBorder="1" applyAlignment="1" applyProtection="1">
      <alignment horizontal="center" vertical="center" wrapText="1"/>
      <protection locked="0"/>
    </xf>
    <xf numFmtId="165" fontId="6" fillId="0" borderId="1" xfId="0" applyNumberFormat="1" applyFont="1" applyBorder="1" applyAlignment="1" applyProtection="1">
      <alignment horizontal="center" vertical="center" wrapText="1"/>
      <protection locked="0"/>
    </xf>
    <xf numFmtId="0" fontId="6" fillId="3" borderId="3" xfId="1" applyNumberFormat="1" applyFont="1" applyFill="1" applyBorder="1" applyAlignment="1" applyProtection="1">
      <alignment horizontal="left" vertical="center" wrapText="1"/>
    </xf>
    <xf numFmtId="0" fontId="6" fillId="3" borderId="4" xfId="1" applyNumberFormat="1" applyFont="1" applyFill="1" applyBorder="1" applyAlignment="1" applyProtection="1">
      <alignment horizontal="left" vertical="center" wrapText="1"/>
    </xf>
    <xf numFmtId="165" fontId="6" fillId="3" borderId="2" xfId="0" applyNumberFormat="1" applyFont="1" applyFill="1" applyBorder="1" applyAlignment="1" applyProtection="1">
      <alignment horizontal="center" vertical="center" wrapText="1"/>
    </xf>
    <xf numFmtId="165" fontId="6" fillId="3" borderId="3" xfId="0" applyNumberFormat="1" applyFont="1" applyFill="1" applyBorder="1" applyAlignment="1" applyProtection="1">
      <alignment horizontal="center" vertical="center" wrapText="1"/>
    </xf>
    <xf numFmtId="165" fontId="6" fillId="3" borderId="4" xfId="0" applyNumberFormat="1" applyFont="1" applyFill="1" applyBorder="1" applyAlignment="1" applyProtection="1">
      <alignment horizontal="center" vertical="center" wrapText="1"/>
    </xf>
    <xf numFmtId="1" fontId="6" fillId="0" borderId="1" xfId="1" applyNumberFormat="1" applyFont="1" applyBorder="1" applyAlignment="1" applyProtection="1">
      <alignment horizontal="center" vertical="center" wrapText="1"/>
      <protection locked="0"/>
    </xf>
    <xf numFmtId="3" fontId="6" fillId="0" borderId="1" xfId="1" applyNumberFormat="1" applyFont="1" applyBorder="1" applyAlignment="1" applyProtection="1">
      <alignment horizontal="center" vertical="center" wrapText="1"/>
      <protection locked="0"/>
    </xf>
    <xf numFmtId="4" fontId="6" fillId="0" borderId="1" xfId="1" applyNumberFormat="1" applyFont="1" applyBorder="1" applyAlignment="1" applyProtection="1">
      <alignment horizontal="center" vertical="center" wrapText="1"/>
      <protection locked="0"/>
    </xf>
    <xf numFmtId="165" fontId="6" fillId="0" borderId="1" xfId="1" applyNumberFormat="1" applyFont="1" applyFill="1" applyBorder="1" applyAlignment="1" applyProtection="1">
      <alignment horizontal="center" vertical="center" wrapText="1"/>
      <protection locked="0"/>
    </xf>
    <xf numFmtId="10" fontId="6" fillId="0" borderId="1" xfId="1"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xf>
    <xf numFmtId="0" fontId="4" fillId="4" borderId="1" xfId="0" applyFont="1" applyFill="1" applyBorder="1" applyAlignment="1" applyProtection="1">
      <alignment horizontal="center" vertical="center"/>
    </xf>
    <xf numFmtId="0" fontId="4" fillId="4" borderId="2"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3" fontId="6" fillId="0" borderId="2" xfId="0" applyNumberFormat="1" applyFont="1" applyFill="1" applyBorder="1" applyAlignment="1" applyProtection="1">
      <alignment horizontal="center" vertical="center"/>
      <protection locked="0"/>
    </xf>
    <xf numFmtId="3" fontId="6" fillId="0" borderId="3"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center" vertical="center"/>
      <protection locked="0"/>
    </xf>
    <xf numFmtId="165" fontId="6" fillId="0" borderId="2" xfId="0" applyNumberFormat="1" applyFont="1" applyFill="1" applyBorder="1" applyAlignment="1" applyProtection="1">
      <alignment horizontal="center" vertical="center"/>
      <protection locked="0"/>
    </xf>
    <xf numFmtId="165" fontId="6" fillId="0" borderId="3" xfId="0" applyNumberFormat="1" applyFont="1" applyFill="1" applyBorder="1" applyAlignment="1" applyProtection="1">
      <alignment horizontal="center" vertical="center"/>
      <protection locked="0"/>
    </xf>
    <xf numFmtId="165" fontId="6" fillId="0" borderId="4"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165" fontId="6" fillId="3" borderId="3" xfId="1" applyNumberFormat="1" applyFont="1" applyFill="1" applyBorder="1" applyAlignment="1" applyProtection="1">
      <alignment horizontal="left" vertical="center" wrapText="1"/>
    </xf>
    <xf numFmtId="165" fontId="6" fillId="3" borderId="4" xfId="1" applyNumberFormat="1" applyFont="1" applyFill="1" applyBorder="1" applyAlignment="1" applyProtection="1">
      <alignment horizontal="left" vertical="center" wrapText="1"/>
    </xf>
    <xf numFmtId="165" fontId="6" fillId="3" borderId="2" xfId="1" applyNumberFormat="1" applyFont="1" applyFill="1" applyBorder="1" applyAlignment="1" applyProtection="1">
      <alignment horizontal="right" vertical="center"/>
    </xf>
    <xf numFmtId="165" fontId="6" fillId="3" borderId="3" xfId="1" applyNumberFormat="1" applyFont="1" applyFill="1" applyBorder="1" applyAlignment="1" applyProtection="1">
      <alignment horizontal="right" vertical="center"/>
    </xf>
    <xf numFmtId="10" fontId="6" fillId="3" borderId="3" xfId="1" applyNumberFormat="1" applyFont="1" applyFill="1" applyBorder="1" applyAlignment="1" applyProtection="1">
      <alignment horizontal="left" vertical="center" wrapText="1"/>
    </xf>
    <xf numFmtId="10" fontId="6" fillId="3" borderId="4" xfId="1" applyNumberFormat="1" applyFont="1" applyFill="1" applyBorder="1" applyAlignment="1" applyProtection="1">
      <alignment horizontal="left" vertical="center" wrapText="1"/>
    </xf>
    <xf numFmtId="2" fontId="6" fillId="3" borderId="3" xfId="1" applyNumberFormat="1" applyFont="1" applyFill="1" applyBorder="1" applyAlignment="1" applyProtection="1">
      <alignment horizontal="left" vertical="center" wrapText="1"/>
    </xf>
    <xf numFmtId="2" fontId="6" fillId="3" borderId="4" xfId="1"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2"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165" fontId="6" fillId="3" borderId="1" xfId="0"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13" fillId="0" borderId="0" xfId="0" applyFont="1" applyAlignment="1">
      <alignment horizontal="left" vertical="center" wrapText="1"/>
    </xf>
    <xf numFmtId="0" fontId="4" fillId="4" borderId="9"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5" fontId="6" fillId="0" borderId="2" xfId="0" applyNumberFormat="1" applyFont="1" applyFill="1" applyBorder="1" applyAlignment="1">
      <alignment horizontal="center" vertical="center"/>
    </xf>
    <xf numFmtId="5" fontId="6" fillId="0" borderId="3" xfId="0" applyNumberFormat="1" applyFont="1" applyFill="1" applyBorder="1" applyAlignment="1">
      <alignment horizontal="center" vertical="center"/>
    </xf>
    <xf numFmtId="5" fontId="6" fillId="0" borderId="4"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164" fontId="3" fillId="4" borderId="2" xfId="0" applyNumberFormat="1" applyFont="1" applyFill="1" applyBorder="1" applyAlignment="1">
      <alignment horizontal="center" vertical="center"/>
    </xf>
    <xf numFmtId="164" fontId="3" fillId="4" borderId="3" xfId="0" applyNumberFormat="1" applyFont="1" applyFill="1" applyBorder="1" applyAlignment="1">
      <alignment horizontal="center" vertical="center"/>
    </xf>
    <xf numFmtId="164" fontId="3" fillId="4" borderId="4" xfId="0" applyNumberFormat="1" applyFont="1" applyFill="1" applyBorder="1" applyAlignment="1">
      <alignment horizontal="center" vertical="center"/>
    </xf>
    <xf numFmtId="166" fontId="3" fillId="4" borderId="2" xfId="0" applyNumberFormat="1" applyFont="1" applyFill="1" applyBorder="1" applyAlignment="1">
      <alignment horizontal="center" vertical="center"/>
    </xf>
    <xf numFmtId="166" fontId="3" fillId="4" borderId="3" xfId="0" applyNumberFormat="1" applyFont="1" applyFill="1" applyBorder="1" applyAlignment="1">
      <alignment horizontal="center" vertical="center"/>
    </xf>
    <xf numFmtId="166" fontId="3" fillId="4" borderId="4" xfId="0" applyNumberFormat="1"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5" fontId="3" fillId="0" borderId="11" xfId="0" applyNumberFormat="1" applyFont="1" applyFill="1" applyBorder="1" applyAlignment="1">
      <alignment horizontal="center" vertical="center"/>
    </xf>
    <xf numFmtId="5" fontId="3" fillId="0" borderId="12" xfId="0" applyNumberFormat="1" applyFont="1" applyFill="1" applyBorder="1" applyAlignment="1">
      <alignment horizontal="center" vertical="center"/>
    </xf>
    <xf numFmtId="5" fontId="3" fillId="0" borderId="13" xfId="0" applyNumberFormat="1" applyFont="1" applyFill="1" applyBorder="1" applyAlignment="1">
      <alignment horizontal="center" vertical="center"/>
    </xf>
    <xf numFmtId="5" fontId="6" fillId="0" borderId="14" xfId="0" applyNumberFormat="1" applyFont="1" applyFill="1" applyBorder="1" applyAlignment="1">
      <alignment horizontal="center" vertical="center"/>
    </xf>
    <xf numFmtId="5" fontId="6" fillId="0" borderId="15" xfId="0" applyNumberFormat="1" applyFont="1" applyFill="1" applyBorder="1" applyAlignment="1">
      <alignment horizontal="center" vertical="center"/>
    </xf>
    <xf numFmtId="5" fontId="6" fillId="0" borderId="16" xfId="0" applyNumberFormat="1" applyFont="1" applyFill="1" applyBorder="1" applyAlignment="1">
      <alignment horizontal="center" vertical="center"/>
    </xf>
    <xf numFmtId="0" fontId="4" fillId="4" borderId="12" xfId="0" applyFont="1" applyFill="1" applyBorder="1" applyAlignment="1">
      <alignment horizontal="center" vertical="center"/>
    </xf>
    <xf numFmtId="164" fontId="3" fillId="4" borderId="1" xfId="0" applyNumberFormat="1" applyFont="1" applyFill="1" applyBorder="1" applyAlignment="1">
      <alignment horizontal="center" vertical="center"/>
    </xf>
  </cellXfs>
  <cellStyles count="2">
    <cellStyle name="Normal" xfId="0" builtinId="0"/>
    <cellStyle name="Percent" xfId="1" builtinId="5"/>
  </cellStyles>
  <dxfs count="239">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rgb="FFC00000"/>
        </patternFill>
      </fill>
    </dxf>
    <dxf>
      <fill>
        <patternFill>
          <bgColor theme="9" tint="0.39994506668294322"/>
        </patternFill>
      </fill>
    </dxf>
  </dxfs>
  <tableStyles count="0" defaultTableStyle="TableStyleMedium2" defaultPivotStyle="PivotStyleLight16"/>
  <colors>
    <mruColors>
      <color rgb="FFCC0000"/>
      <color rgb="FFFF5050"/>
      <color rgb="FFA5E7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50</xdr:col>
      <xdr:colOff>25626</xdr:colOff>
      <xdr:row>0</xdr:row>
      <xdr:rowOff>7938</xdr:rowOff>
    </xdr:from>
    <xdr:to>
      <xdr:col>61</xdr:col>
      <xdr:colOff>246743</xdr:colOff>
      <xdr:row>1</xdr:row>
      <xdr:rowOff>463966</xdr:rowOff>
    </xdr:to>
    <xdr:pic>
      <xdr:nvPicPr>
        <xdr:cNvPr id="7" name="Picture 6">
          <a:extLst>
            <a:ext uri="{FF2B5EF4-FFF2-40B4-BE49-F238E27FC236}">
              <a16:creationId xmlns:a16="http://schemas.microsoft.com/office/drawing/2014/main" id="{A42A791B-1C3A-4F07-9937-63F940651047}"/>
            </a:ext>
          </a:extLst>
        </xdr:cNvPr>
        <xdr:cNvPicPr>
          <a:picLocks noChangeAspect="1"/>
        </xdr:cNvPicPr>
      </xdr:nvPicPr>
      <xdr:blipFill>
        <a:blip xmlns:r="http://schemas.openxmlformats.org/officeDocument/2006/relationships" r:embed="rId1"/>
        <a:stretch>
          <a:fillRect/>
        </a:stretch>
      </xdr:blipFill>
      <xdr:spPr>
        <a:xfrm>
          <a:off x="12725626" y="7938"/>
          <a:ext cx="3015117" cy="9640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49</xdr:col>
      <xdr:colOff>230188</xdr:colOff>
      <xdr:row>0</xdr:row>
      <xdr:rowOff>0</xdr:rowOff>
    </xdr:from>
    <xdr:to>
      <xdr:col>61</xdr:col>
      <xdr:colOff>200480</xdr:colOff>
      <xdr:row>1</xdr:row>
      <xdr:rowOff>456028</xdr:rowOff>
    </xdr:to>
    <xdr:pic>
      <xdr:nvPicPr>
        <xdr:cNvPr id="3" name="Picture 2">
          <a:extLst>
            <a:ext uri="{FF2B5EF4-FFF2-40B4-BE49-F238E27FC236}">
              <a16:creationId xmlns:a16="http://schemas.microsoft.com/office/drawing/2014/main" id="{82C7F296-AFA5-4678-8BE4-1EBC62138932}"/>
            </a:ext>
          </a:extLst>
        </xdr:cNvPr>
        <xdr:cNvPicPr>
          <a:picLocks noChangeAspect="1"/>
        </xdr:cNvPicPr>
      </xdr:nvPicPr>
      <xdr:blipFill>
        <a:blip xmlns:r="http://schemas.openxmlformats.org/officeDocument/2006/relationships" r:embed="rId1"/>
        <a:stretch>
          <a:fillRect/>
        </a:stretch>
      </xdr:blipFill>
      <xdr:spPr>
        <a:xfrm>
          <a:off x="12676188" y="0"/>
          <a:ext cx="3015117" cy="9640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709E4-E6CE-4962-8D1F-EBFCED61183A}">
  <sheetPr codeName="Sheet1">
    <pageSetUpPr fitToPage="1"/>
  </sheetPr>
  <dimension ref="A1:CR137"/>
  <sheetViews>
    <sheetView showGridLines="0" tabSelected="1" zoomScale="80" zoomScaleNormal="80" workbookViewId="0">
      <pane ySplit="3" topLeftCell="A4" activePane="bottomLeft" state="frozen"/>
      <selection pane="bottomLeft" activeCell="A4" sqref="A4"/>
    </sheetView>
  </sheetViews>
  <sheetFormatPr defaultRowHeight="40" customHeight="1" x14ac:dyDescent="0.35"/>
  <cols>
    <col min="1" max="96" width="3.6328125" style="1" customWidth="1"/>
    <col min="97" max="16384" width="8.7265625" style="1"/>
  </cols>
  <sheetData>
    <row r="1" spans="1:96" ht="40" customHeight="1" x14ac:dyDescent="0.2">
      <c r="A1" s="19" t="s">
        <v>112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6"/>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N1" s="36"/>
      <c r="BO1" s="33"/>
      <c r="BP1" s="32"/>
      <c r="BQ1" s="32"/>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row>
    <row r="2" spans="1:96" ht="40" customHeight="1" x14ac:dyDescent="0.35">
      <c r="A2" s="39" t="s">
        <v>140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42"/>
      <c r="AK2" s="43"/>
      <c r="AL2" s="42"/>
      <c r="AM2" s="42"/>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43"/>
      <c r="BO2" s="44"/>
      <c r="BP2" s="44"/>
      <c r="BQ2" s="44"/>
      <c r="BR2" s="45"/>
      <c r="BS2" s="34"/>
      <c r="BT2" s="34"/>
      <c r="BU2" s="34"/>
      <c r="BV2" s="34"/>
      <c r="BW2" s="34"/>
      <c r="BX2" s="34"/>
      <c r="BY2" s="34"/>
      <c r="BZ2" s="20"/>
      <c r="CA2" s="20"/>
      <c r="CB2" s="20"/>
      <c r="CC2" s="20"/>
      <c r="CD2" s="20"/>
      <c r="CE2" s="20"/>
      <c r="CF2" s="20"/>
      <c r="CG2" s="20"/>
      <c r="CH2" s="20"/>
      <c r="CI2" s="20"/>
      <c r="CJ2" s="20"/>
      <c r="CK2" s="20"/>
      <c r="CL2" s="20"/>
      <c r="CM2" s="20"/>
      <c r="CN2" s="20"/>
      <c r="CO2" s="20"/>
      <c r="CP2" s="20"/>
      <c r="CQ2" s="20"/>
      <c r="CR2" s="20"/>
    </row>
    <row r="3" spans="1:96" ht="20" customHeight="1" x14ac:dyDescent="0.35">
      <c r="A3" s="46" t="s">
        <v>264</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37"/>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37"/>
      <c r="BO3" s="35"/>
      <c r="BP3" s="35"/>
      <c r="BQ3" s="35"/>
      <c r="BR3" s="34"/>
      <c r="BS3" s="34"/>
      <c r="BT3" s="34"/>
      <c r="BU3" s="34"/>
      <c r="BV3" s="34"/>
      <c r="BW3" s="34"/>
      <c r="BX3" s="34"/>
      <c r="BY3" s="34"/>
      <c r="BZ3" s="20"/>
      <c r="CA3" s="20"/>
      <c r="CB3" s="20"/>
      <c r="CC3" s="20"/>
      <c r="CD3" s="20"/>
      <c r="CE3" s="20"/>
      <c r="CF3" s="20"/>
      <c r="CG3" s="20"/>
      <c r="CH3" s="20"/>
      <c r="CI3" s="20"/>
      <c r="CJ3" s="20"/>
      <c r="CK3" s="20"/>
      <c r="CL3" s="20"/>
      <c r="CM3" s="20"/>
      <c r="CN3" s="20"/>
      <c r="CO3" s="20"/>
      <c r="CP3" s="20"/>
      <c r="CQ3" s="20"/>
      <c r="CR3" s="20"/>
    </row>
    <row r="4" spans="1:96" s="2" customFormat="1" ht="40" customHeight="1" x14ac:dyDescent="0.35">
      <c r="A4" s="21"/>
      <c r="B4" s="136" t="s">
        <v>43</v>
      </c>
      <c r="C4" s="136"/>
      <c r="D4" s="136"/>
      <c r="E4" s="136"/>
      <c r="F4" s="136"/>
      <c r="G4" s="136"/>
      <c r="H4" s="136"/>
      <c r="I4" s="136"/>
      <c r="J4" s="136"/>
      <c r="K4" s="136"/>
      <c r="L4" s="136"/>
      <c r="M4" s="136"/>
      <c r="N4" s="136"/>
      <c r="O4" s="136"/>
      <c r="P4" s="136"/>
      <c r="Q4" s="136"/>
      <c r="R4" s="136"/>
      <c r="S4" s="136"/>
      <c r="T4" s="136"/>
      <c r="U4" s="136"/>
      <c r="V4" s="136"/>
      <c r="W4" s="136"/>
      <c r="X4" s="136"/>
      <c r="Y4" s="136"/>
      <c r="Z4" s="136"/>
      <c r="AA4" s="53" t="s">
        <v>82</v>
      </c>
      <c r="AB4" s="54"/>
      <c r="AC4" s="54"/>
      <c r="AD4" s="54"/>
      <c r="AE4" s="54"/>
      <c r="AF4" s="54"/>
      <c r="AG4" s="54"/>
      <c r="AH4" s="54"/>
      <c r="AI4" s="54"/>
      <c r="AJ4" s="54"/>
      <c r="AK4" s="54"/>
      <c r="AL4" s="54"/>
      <c r="AM4" s="54"/>
      <c r="AN4" s="54"/>
      <c r="AO4" s="54"/>
      <c r="AP4" s="55"/>
      <c r="AQ4" s="53" t="s">
        <v>113</v>
      </c>
      <c r="AR4" s="54"/>
      <c r="AS4" s="54"/>
      <c r="AT4" s="54"/>
      <c r="AU4" s="54"/>
      <c r="AV4" s="54"/>
      <c r="AW4" s="54"/>
      <c r="AX4" s="54"/>
      <c r="AY4" s="54"/>
      <c r="AZ4" s="54"/>
      <c r="BA4" s="54"/>
      <c r="BB4" s="54"/>
      <c r="BC4" s="54"/>
      <c r="BD4" s="54"/>
      <c r="BE4" s="54"/>
      <c r="BF4" s="54"/>
      <c r="BG4" s="54"/>
      <c r="BH4" s="54"/>
      <c r="BI4" s="54"/>
      <c r="BJ4" s="55"/>
      <c r="BK4" s="79" t="s">
        <v>179</v>
      </c>
      <c r="BL4" s="80"/>
      <c r="BM4" s="53" t="s">
        <v>114</v>
      </c>
      <c r="BN4" s="54"/>
      <c r="BO4" s="54"/>
      <c r="BP4" s="54"/>
      <c r="BQ4" s="54"/>
      <c r="BR4" s="54"/>
      <c r="BS4" s="54"/>
      <c r="BT4" s="54"/>
      <c r="BU4" s="54"/>
      <c r="BV4" s="54"/>
      <c r="BW4" s="54"/>
      <c r="BX4" s="54"/>
      <c r="BY4" s="54"/>
      <c r="BZ4" s="54"/>
      <c r="CA4" s="54"/>
      <c r="CB4" s="54"/>
      <c r="CC4" s="54"/>
      <c r="CD4" s="54"/>
      <c r="CE4" s="54"/>
      <c r="CF4" s="55"/>
      <c r="CG4" s="53" t="s">
        <v>115</v>
      </c>
      <c r="CH4" s="54"/>
      <c r="CI4" s="54"/>
      <c r="CJ4" s="54"/>
      <c r="CK4" s="54"/>
      <c r="CL4" s="54"/>
      <c r="CM4" s="54"/>
      <c r="CN4" s="54"/>
      <c r="CO4" s="54"/>
      <c r="CP4" s="54"/>
      <c r="CQ4" s="54"/>
      <c r="CR4" s="55"/>
    </row>
    <row r="5" spans="1:96" ht="25" customHeight="1" x14ac:dyDescent="0.35">
      <c r="A5" s="20"/>
      <c r="B5" s="88" t="s">
        <v>36</v>
      </c>
      <c r="C5" s="88"/>
      <c r="D5" s="88"/>
      <c r="E5" s="88"/>
      <c r="F5" s="88"/>
      <c r="G5" s="88"/>
      <c r="H5" s="88"/>
      <c r="I5" s="88"/>
      <c r="J5" s="88"/>
      <c r="K5" s="88"/>
      <c r="L5" s="88"/>
      <c r="M5" s="88"/>
      <c r="N5" s="88"/>
      <c r="O5" s="88"/>
      <c r="P5" s="88"/>
      <c r="Q5" s="88"/>
      <c r="R5" s="88"/>
      <c r="S5" s="88"/>
      <c r="T5" s="88"/>
      <c r="U5" s="88"/>
      <c r="V5" s="88"/>
      <c r="W5" s="88"/>
      <c r="X5" s="88"/>
      <c r="Y5" s="88"/>
      <c r="Z5" s="88"/>
      <c r="AA5" s="146"/>
      <c r="AB5" s="147"/>
      <c r="AC5" s="147"/>
      <c r="AD5" s="147"/>
      <c r="AE5" s="147"/>
      <c r="AF5" s="147"/>
      <c r="AG5" s="147"/>
      <c r="AH5" s="147"/>
      <c r="AI5" s="147"/>
      <c r="AJ5" s="147"/>
      <c r="AK5" s="147"/>
      <c r="AL5" s="147"/>
      <c r="AM5" s="147"/>
      <c r="AN5" s="147"/>
      <c r="AO5" s="147"/>
      <c r="AP5" s="148"/>
      <c r="AQ5" s="81"/>
      <c r="AR5" s="82"/>
      <c r="AS5" s="82"/>
      <c r="AT5" s="82"/>
      <c r="AU5" s="82"/>
      <c r="AV5" s="82"/>
      <c r="AW5" s="82"/>
      <c r="AX5" s="82"/>
      <c r="AY5" s="82"/>
      <c r="AZ5" s="82"/>
      <c r="BA5" s="82"/>
      <c r="BB5" s="82"/>
      <c r="BC5" s="82"/>
      <c r="BD5" s="82"/>
      <c r="BE5" s="82"/>
      <c r="BF5" s="82"/>
      <c r="BG5" s="82"/>
      <c r="BH5" s="82"/>
      <c r="BI5" s="82"/>
      <c r="BJ5" s="83"/>
      <c r="BK5" s="68"/>
      <c r="BL5" s="69"/>
      <c r="BM5" s="65"/>
      <c r="BN5" s="66"/>
      <c r="BO5" s="66"/>
      <c r="BP5" s="66"/>
      <c r="BQ5" s="66"/>
      <c r="BR5" s="66"/>
      <c r="BS5" s="66"/>
      <c r="BT5" s="66"/>
      <c r="BU5" s="66"/>
      <c r="BV5" s="66"/>
      <c r="BW5" s="66"/>
      <c r="BX5" s="66"/>
      <c r="BY5" s="66"/>
      <c r="BZ5" s="66"/>
      <c r="CA5" s="66"/>
      <c r="CB5" s="66"/>
      <c r="CC5" s="66"/>
      <c r="CD5" s="66"/>
      <c r="CE5" s="66"/>
      <c r="CF5" s="67"/>
      <c r="CG5" s="56" t="s">
        <v>188</v>
      </c>
      <c r="CH5" s="57"/>
      <c r="CI5" s="57"/>
      <c r="CJ5" s="57"/>
      <c r="CK5" s="57"/>
      <c r="CL5" s="57"/>
      <c r="CM5" s="57"/>
      <c r="CN5" s="57"/>
      <c r="CO5" s="57"/>
      <c r="CP5" s="57"/>
      <c r="CQ5" s="57"/>
      <c r="CR5" s="58"/>
    </row>
    <row r="6" spans="1:96" ht="25" customHeight="1" x14ac:dyDescent="0.35">
      <c r="A6" s="20"/>
      <c r="B6" s="88" t="s">
        <v>35</v>
      </c>
      <c r="C6" s="88"/>
      <c r="D6" s="88"/>
      <c r="E6" s="88"/>
      <c r="F6" s="88"/>
      <c r="G6" s="88"/>
      <c r="H6" s="88"/>
      <c r="I6" s="88"/>
      <c r="J6" s="88"/>
      <c r="K6" s="88"/>
      <c r="L6" s="88"/>
      <c r="M6" s="88"/>
      <c r="N6" s="88"/>
      <c r="O6" s="88"/>
      <c r="P6" s="88"/>
      <c r="Q6" s="88"/>
      <c r="R6" s="88"/>
      <c r="S6" s="88"/>
      <c r="T6" s="88"/>
      <c r="U6" s="88"/>
      <c r="V6" s="88"/>
      <c r="W6" s="88"/>
      <c r="X6" s="88"/>
      <c r="Y6" s="88"/>
      <c r="Z6" s="88"/>
      <c r="AA6" s="146"/>
      <c r="AB6" s="147"/>
      <c r="AC6" s="147"/>
      <c r="AD6" s="147"/>
      <c r="AE6" s="147"/>
      <c r="AF6" s="147"/>
      <c r="AG6" s="147"/>
      <c r="AH6" s="147"/>
      <c r="AI6" s="147"/>
      <c r="AJ6" s="147"/>
      <c r="AK6" s="147"/>
      <c r="AL6" s="147"/>
      <c r="AM6" s="147"/>
      <c r="AN6" s="147"/>
      <c r="AO6" s="147"/>
      <c r="AP6" s="148"/>
      <c r="AQ6" s="81"/>
      <c r="AR6" s="82"/>
      <c r="AS6" s="82"/>
      <c r="AT6" s="82"/>
      <c r="AU6" s="82"/>
      <c r="AV6" s="82"/>
      <c r="AW6" s="82"/>
      <c r="AX6" s="82"/>
      <c r="AY6" s="82"/>
      <c r="AZ6" s="82"/>
      <c r="BA6" s="82"/>
      <c r="BB6" s="82"/>
      <c r="BC6" s="82"/>
      <c r="BD6" s="82"/>
      <c r="BE6" s="82"/>
      <c r="BF6" s="82"/>
      <c r="BG6" s="82"/>
      <c r="BH6" s="82"/>
      <c r="BI6" s="82"/>
      <c r="BJ6" s="83"/>
      <c r="BK6" s="68"/>
      <c r="BL6" s="69"/>
      <c r="BM6" s="65"/>
      <c r="BN6" s="66"/>
      <c r="BO6" s="66"/>
      <c r="BP6" s="66"/>
      <c r="BQ6" s="66"/>
      <c r="BR6" s="66"/>
      <c r="BS6" s="66"/>
      <c r="BT6" s="66"/>
      <c r="BU6" s="66"/>
      <c r="BV6" s="66"/>
      <c r="BW6" s="66"/>
      <c r="BX6" s="66"/>
      <c r="BY6" s="66"/>
      <c r="BZ6" s="66"/>
      <c r="CA6" s="66"/>
      <c r="CB6" s="66"/>
      <c r="CC6" s="66"/>
      <c r="CD6" s="66"/>
      <c r="CE6" s="66"/>
      <c r="CF6" s="67"/>
      <c r="CG6" s="59"/>
      <c r="CH6" s="60"/>
      <c r="CI6" s="60"/>
      <c r="CJ6" s="60"/>
      <c r="CK6" s="60"/>
      <c r="CL6" s="60"/>
      <c r="CM6" s="60"/>
      <c r="CN6" s="60"/>
      <c r="CO6" s="60"/>
      <c r="CP6" s="60"/>
      <c r="CQ6" s="60"/>
      <c r="CR6" s="61"/>
    </row>
    <row r="7" spans="1:96" ht="25" customHeight="1" x14ac:dyDescent="0.35">
      <c r="A7" s="20"/>
      <c r="B7" s="88" t="s">
        <v>38</v>
      </c>
      <c r="C7" s="88"/>
      <c r="D7" s="88"/>
      <c r="E7" s="88"/>
      <c r="F7" s="88"/>
      <c r="G7" s="88"/>
      <c r="H7" s="88"/>
      <c r="I7" s="88"/>
      <c r="J7" s="88"/>
      <c r="K7" s="88"/>
      <c r="L7" s="88"/>
      <c r="M7" s="88"/>
      <c r="N7" s="88"/>
      <c r="O7" s="88"/>
      <c r="P7" s="88"/>
      <c r="Q7" s="88"/>
      <c r="R7" s="88"/>
      <c r="S7" s="88"/>
      <c r="T7" s="88"/>
      <c r="U7" s="88"/>
      <c r="V7" s="88"/>
      <c r="W7" s="88"/>
      <c r="X7" s="88"/>
      <c r="Y7" s="88"/>
      <c r="Z7" s="88"/>
      <c r="AA7" s="146"/>
      <c r="AB7" s="147"/>
      <c r="AC7" s="147"/>
      <c r="AD7" s="147"/>
      <c r="AE7" s="147"/>
      <c r="AF7" s="147"/>
      <c r="AG7" s="147"/>
      <c r="AH7" s="147"/>
      <c r="AI7" s="147"/>
      <c r="AJ7" s="147"/>
      <c r="AK7" s="147"/>
      <c r="AL7" s="147"/>
      <c r="AM7" s="147"/>
      <c r="AN7" s="147"/>
      <c r="AO7" s="147"/>
      <c r="AP7" s="148"/>
      <c r="AQ7" s="81"/>
      <c r="AR7" s="82"/>
      <c r="AS7" s="82"/>
      <c r="AT7" s="82"/>
      <c r="AU7" s="82"/>
      <c r="AV7" s="82"/>
      <c r="AW7" s="82"/>
      <c r="AX7" s="82"/>
      <c r="AY7" s="82"/>
      <c r="AZ7" s="82"/>
      <c r="BA7" s="82"/>
      <c r="BB7" s="82"/>
      <c r="BC7" s="82"/>
      <c r="BD7" s="82"/>
      <c r="BE7" s="82"/>
      <c r="BF7" s="82"/>
      <c r="BG7" s="82"/>
      <c r="BH7" s="82"/>
      <c r="BI7" s="82"/>
      <c r="BJ7" s="83"/>
      <c r="BK7" s="68"/>
      <c r="BL7" s="69"/>
      <c r="BM7" s="65"/>
      <c r="BN7" s="66"/>
      <c r="BO7" s="66"/>
      <c r="BP7" s="66"/>
      <c r="BQ7" s="66"/>
      <c r="BR7" s="66"/>
      <c r="BS7" s="66"/>
      <c r="BT7" s="66"/>
      <c r="BU7" s="66"/>
      <c r="BV7" s="66"/>
      <c r="BW7" s="66"/>
      <c r="BX7" s="66"/>
      <c r="BY7" s="66"/>
      <c r="BZ7" s="66"/>
      <c r="CA7" s="66"/>
      <c r="CB7" s="66"/>
      <c r="CC7" s="66"/>
      <c r="CD7" s="66"/>
      <c r="CE7" s="66"/>
      <c r="CF7" s="67"/>
      <c r="CG7" s="59"/>
      <c r="CH7" s="60"/>
      <c r="CI7" s="60"/>
      <c r="CJ7" s="60"/>
      <c r="CK7" s="60"/>
      <c r="CL7" s="60"/>
      <c r="CM7" s="60"/>
      <c r="CN7" s="60"/>
      <c r="CO7" s="60"/>
      <c r="CP7" s="60"/>
      <c r="CQ7" s="60"/>
      <c r="CR7" s="61"/>
    </row>
    <row r="8" spans="1:96" ht="25" customHeight="1" x14ac:dyDescent="0.35">
      <c r="A8" s="20"/>
      <c r="B8" s="88" t="s">
        <v>81</v>
      </c>
      <c r="C8" s="88"/>
      <c r="D8" s="88"/>
      <c r="E8" s="88"/>
      <c r="F8" s="88"/>
      <c r="G8" s="88"/>
      <c r="H8" s="88"/>
      <c r="I8" s="88"/>
      <c r="J8" s="88"/>
      <c r="K8" s="88"/>
      <c r="L8" s="88"/>
      <c r="M8" s="88"/>
      <c r="N8" s="88"/>
      <c r="O8" s="88"/>
      <c r="P8" s="88"/>
      <c r="Q8" s="88"/>
      <c r="R8" s="88"/>
      <c r="S8" s="88"/>
      <c r="T8" s="88"/>
      <c r="U8" s="88"/>
      <c r="V8" s="88"/>
      <c r="W8" s="88"/>
      <c r="X8" s="88"/>
      <c r="Y8" s="88"/>
      <c r="Z8" s="88"/>
      <c r="AA8" s="146"/>
      <c r="AB8" s="147"/>
      <c r="AC8" s="147"/>
      <c r="AD8" s="147"/>
      <c r="AE8" s="147"/>
      <c r="AF8" s="147"/>
      <c r="AG8" s="147"/>
      <c r="AH8" s="147"/>
      <c r="AI8" s="147"/>
      <c r="AJ8" s="147"/>
      <c r="AK8" s="147"/>
      <c r="AL8" s="147"/>
      <c r="AM8" s="147"/>
      <c r="AN8" s="147"/>
      <c r="AO8" s="147"/>
      <c r="AP8" s="148"/>
      <c r="AQ8" s="81"/>
      <c r="AR8" s="82"/>
      <c r="AS8" s="82"/>
      <c r="AT8" s="82"/>
      <c r="AU8" s="82"/>
      <c r="AV8" s="82"/>
      <c r="AW8" s="82"/>
      <c r="AX8" s="82"/>
      <c r="AY8" s="82"/>
      <c r="AZ8" s="82"/>
      <c r="BA8" s="82"/>
      <c r="BB8" s="82"/>
      <c r="BC8" s="82"/>
      <c r="BD8" s="82"/>
      <c r="BE8" s="82"/>
      <c r="BF8" s="82"/>
      <c r="BG8" s="82"/>
      <c r="BH8" s="82"/>
      <c r="BI8" s="82"/>
      <c r="BJ8" s="83"/>
      <c r="BK8" s="68"/>
      <c r="BL8" s="69"/>
      <c r="BM8" s="65"/>
      <c r="BN8" s="66"/>
      <c r="BO8" s="66"/>
      <c r="BP8" s="66"/>
      <c r="BQ8" s="66"/>
      <c r="BR8" s="66"/>
      <c r="BS8" s="66"/>
      <c r="BT8" s="66"/>
      <c r="BU8" s="66"/>
      <c r="BV8" s="66"/>
      <c r="BW8" s="66"/>
      <c r="BX8" s="66"/>
      <c r="BY8" s="66"/>
      <c r="BZ8" s="66"/>
      <c r="CA8" s="66"/>
      <c r="CB8" s="66"/>
      <c r="CC8" s="66"/>
      <c r="CD8" s="66"/>
      <c r="CE8" s="66"/>
      <c r="CF8" s="67"/>
      <c r="CG8" s="59"/>
      <c r="CH8" s="60"/>
      <c r="CI8" s="60"/>
      <c r="CJ8" s="60"/>
      <c r="CK8" s="60"/>
      <c r="CL8" s="60"/>
      <c r="CM8" s="60"/>
      <c r="CN8" s="60"/>
      <c r="CO8" s="60"/>
      <c r="CP8" s="60"/>
      <c r="CQ8" s="60"/>
      <c r="CR8" s="61"/>
    </row>
    <row r="9" spans="1:96" ht="25" customHeight="1" x14ac:dyDescent="0.35">
      <c r="A9" s="20"/>
      <c r="B9" s="88" t="s">
        <v>39</v>
      </c>
      <c r="C9" s="88"/>
      <c r="D9" s="88"/>
      <c r="E9" s="88"/>
      <c r="F9" s="88"/>
      <c r="G9" s="88"/>
      <c r="H9" s="88"/>
      <c r="I9" s="88"/>
      <c r="J9" s="88"/>
      <c r="K9" s="88"/>
      <c r="L9" s="88"/>
      <c r="M9" s="88"/>
      <c r="N9" s="88"/>
      <c r="O9" s="88"/>
      <c r="P9" s="88"/>
      <c r="Q9" s="88"/>
      <c r="R9" s="88"/>
      <c r="S9" s="88"/>
      <c r="T9" s="88"/>
      <c r="U9" s="88"/>
      <c r="V9" s="88"/>
      <c r="W9" s="88"/>
      <c r="X9" s="88"/>
      <c r="Y9" s="88"/>
      <c r="Z9" s="88"/>
      <c r="AA9" s="140"/>
      <c r="AB9" s="141"/>
      <c r="AC9" s="141"/>
      <c r="AD9" s="141"/>
      <c r="AE9" s="141"/>
      <c r="AF9" s="141"/>
      <c r="AG9" s="141"/>
      <c r="AH9" s="141"/>
      <c r="AI9" s="141"/>
      <c r="AJ9" s="141"/>
      <c r="AK9" s="141"/>
      <c r="AL9" s="141"/>
      <c r="AM9" s="141"/>
      <c r="AN9" s="141"/>
      <c r="AO9" s="141"/>
      <c r="AP9" s="142"/>
      <c r="AQ9" s="81"/>
      <c r="AR9" s="82"/>
      <c r="AS9" s="82"/>
      <c r="AT9" s="82"/>
      <c r="AU9" s="82"/>
      <c r="AV9" s="82"/>
      <c r="AW9" s="82"/>
      <c r="AX9" s="82"/>
      <c r="AY9" s="82"/>
      <c r="AZ9" s="82"/>
      <c r="BA9" s="82"/>
      <c r="BB9" s="82"/>
      <c r="BC9" s="82"/>
      <c r="BD9" s="82"/>
      <c r="BE9" s="82"/>
      <c r="BF9" s="82"/>
      <c r="BG9" s="82"/>
      <c r="BH9" s="82"/>
      <c r="BI9" s="82"/>
      <c r="BJ9" s="83"/>
      <c r="BK9" s="68"/>
      <c r="BL9" s="69"/>
      <c r="BM9" s="65"/>
      <c r="BN9" s="66"/>
      <c r="BO9" s="66"/>
      <c r="BP9" s="66"/>
      <c r="BQ9" s="66"/>
      <c r="BR9" s="66"/>
      <c r="BS9" s="66"/>
      <c r="BT9" s="66"/>
      <c r="BU9" s="66"/>
      <c r="BV9" s="66"/>
      <c r="BW9" s="66"/>
      <c r="BX9" s="66"/>
      <c r="BY9" s="66"/>
      <c r="BZ9" s="66"/>
      <c r="CA9" s="66"/>
      <c r="CB9" s="66"/>
      <c r="CC9" s="66"/>
      <c r="CD9" s="66"/>
      <c r="CE9" s="66"/>
      <c r="CF9" s="67"/>
      <c r="CG9" s="59"/>
      <c r="CH9" s="60"/>
      <c r="CI9" s="60"/>
      <c r="CJ9" s="60"/>
      <c r="CK9" s="60"/>
      <c r="CL9" s="60"/>
      <c r="CM9" s="60"/>
      <c r="CN9" s="60"/>
      <c r="CO9" s="60"/>
      <c r="CP9" s="60"/>
      <c r="CQ9" s="60"/>
      <c r="CR9" s="61"/>
    </row>
    <row r="10" spans="1:96" ht="25" customHeight="1" x14ac:dyDescent="0.35">
      <c r="A10" s="20"/>
      <c r="B10" s="88" t="s">
        <v>85</v>
      </c>
      <c r="C10" s="88"/>
      <c r="D10" s="88"/>
      <c r="E10" s="88"/>
      <c r="F10" s="88"/>
      <c r="G10" s="88"/>
      <c r="H10" s="88"/>
      <c r="I10" s="88"/>
      <c r="J10" s="88"/>
      <c r="K10" s="88"/>
      <c r="L10" s="88"/>
      <c r="M10" s="88"/>
      <c r="N10" s="88"/>
      <c r="O10" s="88"/>
      <c r="P10" s="88"/>
      <c r="Q10" s="88"/>
      <c r="R10" s="88"/>
      <c r="S10" s="88"/>
      <c r="T10" s="88"/>
      <c r="U10" s="88"/>
      <c r="V10" s="88"/>
      <c r="W10" s="88"/>
      <c r="X10" s="88"/>
      <c r="Y10" s="88"/>
      <c r="Z10" s="88"/>
      <c r="AA10" s="146"/>
      <c r="AB10" s="147"/>
      <c r="AC10" s="147"/>
      <c r="AD10" s="147"/>
      <c r="AE10" s="147"/>
      <c r="AF10" s="147"/>
      <c r="AG10" s="147"/>
      <c r="AH10" s="147"/>
      <c r="AI10" s="147"/>
      <c r="AJ10" s="147"/>
      <c r="AK10" s="147"/>
      <c r="AL10" s="147"/>
      <c r="AM10" s="147"/>
      <c r="AN10" s="147"/>
      <c r="AO10" s="147"/>
      <c r="AP10" s="148"/>
      <c r="AQ10" s="81"/>
      <c r="AR10" s="82"/>
      <c r="AS10" s="82"/>
      <c r="AT10" s="82"/>
      <c r="AU10" s="82"/>
      <c r="AV10" s="82"/>
      <c r="AW10" s="82"/>
      <c r="AX10" s="82"/>
      <c r="AY10" s="82"/>
      <c r="AZ10" s="82"/>
      <c r="BA10" s="82"/>
      <c r="BB10" s="82"/>
      <c r="BC10" s="82"/>
      <c r="BD10" s="82"/>
      <c r="BE10" s="82"/>
      <c r="BF10" s="82"/>
      <c r="BG10" s="82"/>
      <c r="BH10" s="82"/>
      <c r="BI10" s="82"/>
      <c r="BJ10" s="83"/>
      <c r="BK10" s="68"/>
      <c r="BL10" s="69"/>
      <c r="BM10" s="65"/>
      <c r="BN10" s="66"/>
      <c r="BO10" s="66"/>
      <c r="BP10" s="66"/>
      <c r="BQ10" s="66"/>
      <c r="BR10" s="66"/>
      <c r="BS10" s="66"/>
      <c r="BT10" s="66"/>
      <c r="BU10" s="66"/>
      <c r="BV10" s="66"/>
      <c r="BW10" s="66"/>
      <c r="BX10" s="66"/>
      <c r="BY10" s="66"/>
      <c r="BZ10" s="66"/>
      <c r="CA10" s="66"/>
      <c r="CB10" s="66"/>
      <c r="CC10" s="66"/>
      <c r="CD10" s="66"/>
      <c r="CE10" s="66"/>
      <c r="CF10" s="67"/>
      <c r="CG10" s="59"/>
      <c r="CH10" s="60"/>
      <c r="CI10" s="60"/>
      <c r="CJ10" s="60"/>
      <c r="CK10" s="60"/>
      <c r="CL10" s="60"/>
      <c r="CM10" s="60"/>
      <c r="CN10" s="60"/>
      <c r="CO10" s="60"/>
      <c r="CP10" s="60"/>
      <c r="CQ10" s="60"/>
      <c r="CR10" s="61"/>
    </row>
    <row r="11" spans="1:96" ht="25" customHeight="1" x14ac:dyDescent="0.35">
      <c r="A11" s="20"/>
      <c r="B11" s="88" t="s">
        <v>51</v>
      </c>
      <c r="C11" s="88"/>
      <c r="D11" s="88"/>
      <c r="E11" s="88"/>
      <c r="F11" s="88"/>
      <c r="G11" s="88"/>
      <c r="H11" s="88"/>
      <c r="I11" s="88"/>
      <c r="J11" s="88"/>
      <c r="K11" s="88"/>
      <c r="L11" s="88"/>
      <c r="M11" s="88"/>
      <c r="N11" s="88"/>
      <c r="O11" s="88"/>
      <c r="P11" s="88"/>
      <c r="Q11" s="88"/>
      <c r="R11" s="88"/>
      <c r="S11" s="88"/>
      <c r="T11" s="88"/>
      <c r="U11" s="88"/>
      <c r="V11" s="88"/>
      <c r="W11" s="88"/>
      <c r="X11" s="88"/>
      <c r="Y11" s="88"/>
      <c r="Z11" s="88"/>
      <c r="AA11" s="143"/>
      <c r="AB11" s="144"/>
      <c r="AC11" s="144"/>
      <c r="AD11" s="144"/>
      <c r="AE11" s="144"/>
      <c r="AF11" s="144"/>
      <c r="AG11" s="144"/>
      <c r="AH11" s="144"/>
      <c r="AI11" s="144"/>
      <c r="AJ11" s="144"/>
      <c r="AK11" s="144"/>
      <c r="AL11" s="144"/>
      <c r="AM11" s="144"/>
      <c r="AN11" s="144"/>
      <c r="AO11" s="144"/>
      <c r="AP11" s="145"/>
      <c r="AQ11" s="81"/>
      <c r="AR11" s="82"/>
      <c r="AS11" s="82"/>
      <c r="AT11" s="82"/>
      <c r="AU11" s="82"/>
      <c r="AV11" s="82"/>
      <c r="AW11" s="82"/>
      <c r="AX11" s="82"/>
      <c r="AY11" s="82"/>
      <c r="AZ11" s="82"/>
      <c r="BA11" s="82"/>
      <c r="BB11" s="82"/>
      <c r="BC11" s="82"/>
      <c r="BD11" s="82"/>
      <c r="BE11" s="82"/>
      <c r="BF11" s="82"/>
      <c r="BG11" s="82"/>
      <c r="BH11" s="82"/>
      <c r="BI11" s="82"/>
      <c r="BJ11" s="83"/>
      <c r="BK11" s="68"/>
      <c r="BL11" s="69"/>
      <c r="BM11" s="65"/>
      <c r="BN11" s="66"/>
      <c r="BO11" s="66"/>
      <c r="BP11" s="66"/>
      <c r="BQ11" s="66"/>
      <c r="BR11" s="66"/>
      <c r="BS11" s="66"/>
      <c r="BT11" s="66"/>
      <c r="BU11" s="66"/>
      <c r="BV11" s="66"/>
      <c r="BW11" s="66"/>
      <c r="BX11" s="66"/>
      <c r="BY11" s="66"/>
      <c r="BZ11" s="66"/>
      <c r="CA11" s="66"/>
      <c r="CB11" s="66"/>
      <c r="CC11" s="66"/>
      <c r="CD11" s="66"/>
      <c r="CE11" s="66"/>
      <c r="CF11" s="67"/>
      <c r="CG11" s="59"/>
      <c r="CH11" s="60"/>
      <c r="CI11" s="60"/>
      <c r="CJ11" s="60"/>
      <c r="CK11" s="60"/>
      <c r="CL11" s="60"/>
      <c r="CM11" s="60"/>
      <c r="CN11" s="60"/>
      <c r="CO11" s="60"/>
      <c r="CP11" s="60"/>
      <c r="CQ11" s="60"/>
      <c r="CR11" s="61"/>
    </row>
    <row r="12" spans="1:96" ht="25" customHeight="1" x14ac:dyDescent="0.35">
      <c r="A12" s="20"/>
      <c r="B12" s="88" t="s">
        <v>41</v>
      </c>
      <c r="C12" s="88"/>
      <c r="D12" s="88"/>
      <c r="E12" s="88"/>
      <c r="F12" s="88"/>
      <c r="G12" s="88"/>
      <c r="H12" s="88"/>
      <c r="I12" s="88"/>
      <c r="J12" s="88"/>
      <c r="K12" s="88"/>
      <c r="L12" s="88"/>
      <c r="M12" s="88"/>
      <c r="N12" s="88"/>
      <c r="O12" s="88"/>
      <c r="P12" s="88"/>
      <c r="Q12" s="88"/>
      <c r="R12" s="88"/>
      <c r="S12" s="88"/>
      <c r="T12" s="88"/>
      <c r="U12" s="88"/>
      <c r="V12" s="88"/>
      <c r="W12" s="88"/>
      <c r="X12" s="88"/>
      <c r="Y12" s="88"/>
      <c r="Z12" s="88"/>
      <c r="AA12" s="146"/>
      <c r="AB12" s="147"/>
      <c r="AC12" s="147"/>
      <c r="AD12" s="147"/>
      <c r="AE12" s="147"/>
      <c r="AF12" s="147"/>
      <c r="AG12" s="147"/>
      <c r="AH12" s="147"/>
      <c r="AI12" s="147"/>
      <c r="AJ12" s="147"/>
      <c r="AK12" s="147"/>
      <c r="AL12" s="147"/>
      <c r="AM12" s="147"/>
      <c r="AN12" s="147"/>
      <c r="AO12" s="147"/>
      <c r="AP12" s="148"/>
      <c r="AQ12" s="81"/>
      <c r="AR12" s="82"/>
      <c r="AS12" s="82"/>
      <c r="AT12" s="82"/>
      <c r="AU12" s="82"/>
      <c r="AV12" s="82"/>
      <c r="AW12" s="82"/>
      <c r="AX12" s="82"/>
      <c r="AY12" s="82"/>
      <c r="AZ12" s="82"/>
      <c r="BA12" s="82"/>
      <c r="BB12" s="82"/>
      <c r="BC12" s="82"/>
      <c r="BD12" s="82"/>
      <c r="BE12" s="82"/>
      <c r="BF12" s="82"/>
      <c r="BG12" s="82"/>
      <c r="BH12" s="82"/>
      <c r="BI12" s="82"/>
      <c r="BJ12" s="83"/>
      <c r="BK12" s="68"/>
      <c r="BL12" s="69"/>
      <c r="BM12" s="65"/>
      <c r="BN12" s="66"/>
      <c r="BO12" s="66"/>
      <c r="BP12" s="66"/>
      <c r="BQ12" s="66"/>
      <c r="BR12" s="66"/>
      <c r="BS12" s="66"/>
      <c r="BT12" s="66"/>
      <c r="BU12" s="66"/>
      <c r="BV12" s="66"/>
      <c r="BW12" s="66"/>
      <c r="BX12" s="66"/>
      <c r="BY12" s="66"/>
      <c r="BZ12" s="66"/>
      <c r="CA12" s="66"/>
      <c r="CB12" s="66"/>
      <c r="CC12" s="66"/>
      <c r="CD12" s="66"/>
      <c r="CE12" s="66"/>
      <c r="CF12" s="67"/>
      <c r="CG12" s="59"/>
      <c r="CH12" s="60"/>
      <c r="CI12" s="60"/>
      <c r="CJ12" s="60"/>
      <c r="CK12" s="60"/>
      <c r="CL12" s="60"/>
      <c r="CM12" s="60"/>
      <c r="CN12" s="60"/>
      <c r="CO12" s="60"/>
      <c r="CP12" s="60"/>
      <c r="CQ12" s="60"/>
      <c r="CR12" s="61"/>
    </row>
    <row r="13" spans="1:96" ht="25" customHeight="1" x14ac:dyDescent="0.35">
      <c r="A13" s="20"/>
      <c r="B13" s="88" t="s">
        <v>64</v>
      </c>
      <c r="C13" s="88"/>
      <c r="D13" s="88"/>
      <c r="E13" s="88"/>
      <c r="F13" s="88"/>
      <c r="G13" s="88"/>
      <c r="H13" s="88"/>
      <c r="I13" s="88"/>
      <c r="J13" s="88"/>
      <c r="K13" s="88"/>
      <c r="L13" s="88"/>
      <c r="M13" s="88"/>
      <c r="N13" s="88"/>
      <c r="O13" s="88"/>
      <c r="P13" s="88"/>
      <c r="Q13" s="88"/>
      <c r="R13" s="88"/>
      <c r="S13" s="88"/>
      <c r="T13" s="88"/>
      <c r="U13" s="88"/>
      <c r="V13" s="88"/>
      <c r="W13" s="88"/>
      <c r="X13" s="88"/>
      <c r="Y13" s="88"/>
      <c r="Z13" s="88"/>
      <c r="AA13" s="143"/>
      <c r="AB13" s="144"/>
      <c r="AC13" s="144"/>
      <c r="AD13" s="144"/>
      <c r="AE13" s="144"/>
      <c r="AF13" s="144"/>
      <c r="AG13" s="144"/>
      <c r="AH13" s="144"/>
      <c r="AI13" s="144"/>
      <c r="AJ13" s="144"/>
      <c r="AK13" s="144"/>
      <c r="AL13" s="144"/>
      <c r="AM13" s="144"/>
      <c r="AN13" s="144"/>
      <c r="AO13" s="144"/>
      <c r="AP13" s="145"/>
      <c r="AQ13" s="81"/>
      <c r="AR13" s="82"/>
      <c r="AS13" s="82"/>
      <c r="AT13" s="82"/>
      <c r="AU13" s="82"/>
      <c r="AV13" s="82"/>
      <c r="AW13" s="82"/>
      <c r="AX13" s="82"/>
      <c r="AY13" s="82"/>
      <c r="AZ13" s="82"/>
      <c r="BA13" s="82"/>
      <c r="BB13" s="82"/>
      <c r="BC13" s="82"/>
      <c r="BD13" s="82"/>
      <c r="BE13" s="82"/>
      <c r="BF13" s="82"/>
      <c r="BG13" s="82"/>
      <c r="BH13" s="82"/>
      <c r="BI13" s="82"/>
      <c r="BJ13" s="83"/>
      <c r="BK13" s="68"/>
      <c r="BL13" s="69"/>
      <c r="BM13" s="65" t="s">
        <v>260</v>
      </c>
      <c r="BN13" s="66"/>
      <c r="BO13" s="66"/>
      <c r="BP13" s="66"/>
      <c r="BQ13" s="66"/>
      <c r="BR13" s="66"/>
      <c r="BS13" s="66"/>
      <c r="BT13" s="66"/>
      <c r="BU13" s="66"/>
      <c r="BV13" s="66"/>
      <c r="BW13" s="66"/>
      <c r="BX13" s="66"/>
      <c r="BY13" s="66"/>
      <c r="BZ13" s="66"/>
      <c r="CA13" s="66"/>
      <c r="CB13" s="66"/>
      <c r="CC13" s="66"/>
      <c r="CD13" s="66"/>
      <c r="CE13" s="66"/>
      <c r="CF13" s="67"/>
      <c r="CG13" s="62"/>
      <c r="CH13" s="63"/>
      <c r="CI13" s="63"/>
      <c r="CJ13" s="63"/>
      <c r="CK13" s="63"/>
      <c r="CL13" s="63"/>
      <c r="CM13" s="63"/>
      <c r="CN13" s="63"/>
      <c r="CO13" s="63"/>
      <c r="CP13" s="63"/>
      <c r="CQ13" s="63"/>
      <c r="CR13" s="64"/>
    </row>
    <row r="14" spans="1:96" ht="25" customHeight="1" x14ac:dyDescent="0.35">
      <c r="A14" s="20"/>
      <c r="B14" s="88" t="s">
        <v>120</v>
      </c>
      <c r="C14" s="88"/>
      <c r="D14" s="88"/>
      <c r="E14" s="88"/>
      <c r="F14" s="88"/>
      <c r="G14" s="88"/>
      <c r="H14" s="88"/>
      <c r="I14" s="88"/>
      <c r="J14" s="88"/>
      <c r="K14" s="88"/>
      <c r="L14" s="88"/>
      <c r="M14" s="88"/>
      <c r="N14" s="88"/>
      <c r="O14" s="88"/>
      <c r="P14" s="88"/>
      <c r="Q14" s="88"/>
      <c r="R14" s="88"/>
      <c r="S14" s="88"/>
      <c r="T14" s="88"/>
      <c r="U14" s="88"/>
      <c r="V14" s="88"/>
      <c r="W14" s="88"/>
      <c r="X14" s="88"/>
      <c r="Y14" s="88"/>
      <c r="Z14" s="88"/>
      <c r="AA14" s="143" t="str">
        <f>IF(ISBLANK(AA9),"",+AA13/AA9)</f>
        <v/>
      </c>
      <c r="AB14" s="144"/>
      <c r="AC14" s="144"/>
      <c r="AD14" s="144"/>
      <c r="AE14" s="144"/>
      <c r="AF14" s="144"/>
      <c r="AG14" s="144"/>
      <c r="AH14" s="144"/>
      <c r="AI14" s="144"/>
      <c r="AJ14" s="144"/>
      <c r="AK14" s="144"/>
      <c r="AL14" s="144"/>
      <c r="AM14" s="144"/>
      <c r="AN14" s="144"/>
      <c r="AO14" s="144"/>
      <c r="AP14" s="145"/>
      <c r="AQ14" s="81"/>
      <c r="AR14" s="82"/>
      <c r="AS14" s="82"/>
      <c r="AT14" s="82"/>
      <c r="AU14" s="82"/>
      <c r="AV14" s="82"/>
      <c r="AW14" s="82"/>
      <c r="AX14" s="82"/>
      <c r="AY14" s="82"/>
      <c r="AZ14" s="82"/>
      <c r="BA14" s="82"/>
      <c r="BB14" s="82"/>
      <c r="BC14" s="82"/>
      <c r="BD14" s="82"/>
      <c r="BE14" s="82"/>
      <c r="BF14" s="82"/>
      <c r="BG14" s="82"/>
      <c r="BH14" s="82"/>
      <c r="BI14" s="82"/>
      <c r="BJ14" s="83"/>
      <c r="BK14" s="68"/>
      <c r="BL14" s="69"/>
      <c r="BM14" s="65" t="s">
        <v>184</v>
      </c>
      <c r="BN14" s="66"/>
      <c r="BO14" s="66"/>
      <c r="BP14" s="66"/>
      <c r="BQ14" s="66"/>
      <c r="BR14" s="66"/>
      <c r="BS14" s="66"/>
      <c r="BT14" s="66"/>
      <c r="BU14" s="66"/>
      <c r="BV14" s="66"/>
      <c r="BW14" s="66"/>
      <c r="BX14" s="66"/>
      <c r="BY14" s="66"/>
      <c r="BZ14" s="66"/>
      <c r="CA14" s="66"/>
      <c r="CB14" s="66"/>
      <c r="CC14" s="66"/>
      <c r="CD14" s="66"/>
      <c r="CE14" s="66"/>
      <c r="CF14" s="67"/>
      <c r="CG14" s="65" t="s">
        <v>189</v>
      </c>
      <c r="CH14" s="66"/>
      <c r="CI14" s="66"/>
      <c r="CJ14" s="66"/>
      <c r="CK14" s="66"/>
      <c r="CL14" s="66"/>
      <c r="CM14" s="66"/>
      <c r="CN14" s="66"/>
      <c r="CO14" s="66"/>
      <c r="CP14" s="66"/>
      <c r="CQ14" s="66"/>
      <c r="CR14" s="67"/>
    </row>
    <row r="15" spans="1:96" ht="25" customHeight="1" x14ac:dyDescent="0.35">
      <c r="A15" s="20"/>
      <c r="B15" s="88" t="s">
        <v>180</v>
      </c>
      <c r="C15" s="88"/>
      <c r="D15" s="88"/>
      <c r="E15" s="88"/>
      <c r="F15" s="88"/>
      <c r="G15" s="88"/>
      <c r="H15" s="88"/>
      <c r="I15" s="88"/>
      <c r="J15" s="88"/>
      <c r="K15" s="88"/>
      <c r="L15" s="88"/>
      <c r="M15" s="88"/>
      <c r="N15" s="88"/>
      <c r="O15" s="88"/>
      <c r="P15" s="88"/>
      <c r="Q15" s="88"/>
      <c r="R15" s="88"/>
      <c r="S15" s="88"/>
      <c r="T15" s="88"/>
      <c r="U15" s="88"/>
      <c r="V15" s="88"/>
      <c r="W15" s="88"/>
      <c r="X15" s="88"/>
      <c r="Y15" s="88"/>
      <c r="Z15" s="88"/>
      <c r="AA15" s="143"/>
      <c r="AB15" s="144"/>
      <c r="AC15" s="144"/>
      <c r="AD15" s="144"/>
      <c r="AE15" s="144"/>
      <c r="AF15" s="144"/>
      <c r="AG15" s="144"/>
      <c r="AH15" s="144"/>
      <c r="AI15" s="144"/>
      <c r="AJ15" s="144"/>
      <c r="AK15" s="144"/>
      <c r="AL15" s="144"/>
      <c r="AM15" s="144"/>
      <c r="AN15" s="144"/>
      <c r="AO15" s="144"/>
      <c r="AP15" s="145"/>
      <c r="AQ15" s="81"/>
      <c r="AR15" s="82"/>
      <c r="AS15" s="82"/>
      <c r="AT15" s="82"/>
      <c r="AU15" s="82"/>
      <c r="AV15" s="82"/>
      <c r="AW15" s="82"/>
      <c r="AX15" s="82"/>
      <c r="AY15" s="82"/>
      <c r="AZ15" s="82"/>
      <c r="BA15" s="82"/>
      <c r="BB15" s="82"/>
      <c r="BC15" s="82"/>
      <c r="BD15" s="82"/>
      <c r="BE15" s="82"/>
      <c r="BF15" s="82"/>
      <c r="BG15" s="82"/>
      <c r="BH15" s="82"/>
      <c r="BI15" s="82"/>
      <c r="BJ15" s="83"/>
      <c r="BK15" s="68"/>
      <c r="BL15" s="69"/>
      <c r="BM15" s="65" t="s">
        <v>185</v>
      </c>
      <c r="BN15" s="66"/>
      <c r="BO15" s="66"/>
      <c r="BP15" s="66"/>
      <c r="BQ15" s="66"/>
      <c r="BR15" s="66"/>
      <c r="BS15" s="66"/>
      <c r="BT15" s="66"/>
      <c r="BU15" s="66"/>
      <c r="BV15" s="66"/>
      <c r="BW15" s="66"/>
      <c r="BX15" s="66"/>
      <c r="BY15" s="66"/>
      <c r="BZ15" s="66"/>
      <c r="CA15" s="66"/>
      <c r="CB15" s="66"/>
      <c r="CC15" s="66"/>
      <c r="CD15" s="66"/>
      <c r="CE15" s="66"/>
      <c r="CF15" s="67"/>
      <c r="CG15" s="65" t="s">
        <v>190</v>
      </c>
      <c r="CH15" s="66"/>
      <c r="CI15" s="66"/>
      <c r="CJ15" s="66"/>
      <c r="CK15" s="66"/>
      <c r="CL15" s="66"/>
      <c r="CM15" s="66"/>
      <c r="CN15" s="66"/>
      <c r="CO15" s="66"/>
      <c r="CP15" s="66"/>
      <c r="CQ15" s="66"/>
      <c r="CR15" s="67"/>
    </row>
    <row r="16" spans="1:96" ht="25" customHeight="1" x14ac:dyDescent="0.35">
      <c r="A16" s="20"/>
      <c r="B16" s="88" t="s">
        <v>44</v>
      </c>
      <c r="C16" s="88"/>
      <c r="D16" s="88"/>
      <c r="E16" s="88"/>
      <c r="F16" s="88"/>
      <c r="G16" s="88"/>
      <c r="H16" s="88"/>
      <c r="I16" s="88"/>
      <c r="J16" s="88"/>
      <c r="K16" s="88"/>
      <c r="L16" s="88"/>
      <c r="M16" s="88"/>
      <c r="N16" s="88"/>
      <c r="O16" s="88"/>
      <c r="P16" s="88"/>
      <c r="Q16" s="88"/>
      <c r="R16" s="88"/>
      <c r="S16" s="88"/>
      <c r="T16" s="88"/>
      <c r="U16" s="88"/>
      <c r="V16" s="88"/>
      <c r="W16" s="88"/>
      <c r="X16" s="88"/>
      <c r="Y16" s="88"/>
      <c r="Z16" s="88"/>
      <c r="AA16" s="143"/>
      <c r="AB16" s="144"/>
      <c r="AC16" s="144"/>
      <c r="AD16" s="144"/>
      <c r="AE16" s="144"/>
      <c r="AF16" s="144"/>
      <c r="AG16" s="144"/>
      <c r="AH16" s="144"/>
      <c r="AI16" s="144"/>
      <c r="AJ16" s="144"/>
      <c r="AK16" s="144"/>
      <c r="AL16" s="144"/>
      <c r="AM16" s="144"/>
      <c r="AN16" s="144"/>
      <c r="AO16" s="144"/>
      <c r="AP16" s="145"/>
      <c r="AQ16" s="81"/>
      <c r="AR16" s="82"/>
      <c r="AS16" s="82"/>
      <c r="AT16" s="82"/>
      <c r="AU16" s="82"/>
      <c r="AV16" s="82"/>
      <c r="AW16" s="82"/>
      <c r="AX16" s="82"/>
      <c r="AY16" s="82"/>
      <c r="AZ16" s="82"/>
      <c r="BA16" s="82"/>
      <c r="BB16" s="82"/>
      <c r="BC16" s="82"/>
      <c r="BD16" s="82"/>
      <c r="BE16" s="82"/>
      <c r="BF16" s="82"/>
      <c r="BG16" s="82"/>
      <c r="BH16" s="82"/>
      <c r="BI16" s="82"/>
      <c r="BJ16" s="83"/>
      <c r="BK16" s="68"/>
      <c r="BL16" s="69"/>
      <c r="BM16" s="65" t="s">
        <v>186</v>
      </c>
      <c r="BN16" s="66"/>
      <c r="BO16" s="66"/>
      <c r="BP16" s="66"/>
      <c r="BQ16" s="66"/>
      <c r="BR16" s="66"/>
      <c r="BS16" s="66"/>
      <c r="BT16" s="66"/>
      <c r="BU16" s="66"/>
      <c r="BV16" s="66"/>
      <c r="BW16" s="66"/>
      <c r="BX16" s="66"/>
      <c r="BY16" s="66"/>
      <c r="BZ16" s="66"/>
      <c r="CA16" s="66"/>
      <c r="CB16" s="66"/>
      <c r="CC16" s="66"/>
      <c r="CD16" s="66"/>
      <c r="CE16" s="66"/>
      <c r="CF16" s="67"/>
      <c r="CG16" s="65" t="s">
        <v>191</v>
      </c>
      <c r="CH16" s="66"/>
      <c r="CI16" s="66"/>
      <c r="CJ16" s="66"/>
      <c r="CK16" s="66"/>
      <c r="CL16" s="66"/>
      <c r="CM16" s="66"/>
      <c r="CN16" s="66"/>
      <c r="CO16" s="66"/>
      <c r="CP16" s="66"/>
      <c r="CQ16" s="66"/>
      <c r="CR16" s="67"/>
    </row>
    <row r="17" spans="1:96" ht="25" customHeight="1" x14ac:dyDescent="0.35">
      <c r="A17" s="20"/>
      <c r="B17" s="88" t="s">
        <v>83</v>
      </c>
      <c r="C17" s="88"/>
      <c r="D17" s="88"/>
      <c r="E17" s="88"/>
      <c r="F17" s="88"/>
      <c r="G17" s="88"/>
      <c r="H17" s="88"/>
      <c r="I17" s="88"/>
      <c r="J17" s="88"/>
      <c r="K17" s="88"/>
      <c r="L17" s="88"/>
      <c r="M17" s="88"/>
      <c r="N17" s="88"/>
      <c r="O17" s="88"/>
      <c r="P17" s="88"/>
      <c r="Q17" s="88"/>
      <c r="R17" s="88"/>
      <c r="S17" s="88"/>
      <c r="T17" s="88"/>
      <c r="U17" s="88"/>
      <c r="V17" s="88"/>
      <c r="W17" s="88"/>
      <c r="X17" s="88"/>
      <c r="Y17" s="88"/>
      <c r="Z17" s="88"/>
      <c r="AA17" s="140"/>
      <c r="AB17" s="141"/>
      <c r="AC17" s="141"/>
      <c r="AD17" s="141"/>
      <c r="AE17" s="141"/>
      <c r="AF17" s="141"/>
      <c r="AG17" s="141"/>
      <c r="AH17" s="141"/>
      <c r="AI17" s="141"/>
      <c r="AJ17" s="141"/>
      <c r="AK17" s="141"/>
      <c r="AL17" s="141"/>
      <c r="AM17" s="141"/>
      <c r="AN17" s="141"/>
      <c r="AO17" s="141"/>
      <c r="AP17" s="142"/>
      <c r="AQ17" s="81"/>
      <c r="AR17" s="82"/>
      <c r="AS17" s="82"/>
      <c r="AT17" s="82"/>
      <c r="AU17" s="82"/>
      <c r="AV17" s="82"/>
      <c r="AW17" s="82"/>
      <c r="AX17" s="82"/>
      <c r="AY17" s="82"/>
      <c r="AZ17" s="82"/>
      <c r="BA17" s="82"/>
      <c r="BB17" s="82"/>
      <c r="BC17" s="82"/>
      <c r="BD17" s="82"/>
      <c r="BE17" s="82"/>
      <c r="BF17" s="82"/>
      <c r="BG17" s="82"/>
      <c r="BH17" s="82"/>
      <c r="BI17" s="82"/>
      <c r="BJ17" s="83"/>
      <c r="BK17" s="68"/>
      <c r="BL17" s="69"/>
      <c r="BM17" s="65"/>
      <c r="BN17" s="66"/>
      <c r="BO17" s="66"/>
      <c r="BP17" s="66"/>
      <c r="BQ17" s="66"/>
      <c r="BR17" s="66"/>
      <c r="BS17" s="66"/>
      <c r="BT17" s="66"/>
      <c r="BU17" s="66"/>
      <c r="BV17" s="66"/>
      <c r="BW17" s="66"/>
      <c r="BX17" s="66"/>
      <c r="BY17" s="66"/>
      <c r="BZ17" s="66"/>
      <c r="CA17" s="66"/>
      <c r="CB17" s="66"/>
      <c r="CC17" s="66"/>
      <c r="CD17" s="66"/>
      <c r="CE17" s="66"/>
      <c r="CF17" s="67"/>
      <c r="CG17" s="65"/>
      <c r="CH17" s="66"/>
      <c r="CI17" s="66"/>
      <c r="CJ17" s="66"/>
      <c r="CK17" s="66"/>
      <c r="CL17" s="66"/>
      <c r="CM17" s="66"/>
      <c r="CN17" s="66"/>
      <c r="CO17" s="66"/>
      <c r="CP17" s="66"/>
      <c r="CQ17" s="66"/>
      <c r="CR17" s="67"/>
    </row>
    <row r="18" spans="1:96" ht="25" customHeight="1" x14ac:dyDescent="0.35">
      <c r="A18" s="20"/>
      <c r="B18" s="88" t="s">
        <v>45</v>
      </c>
      <c r="C18" s="88"/>
      <c r="D18" s="88"/>
      <c r="E18" s="88"/>
      <c r="F18" s="88"/>
      <c r="G18" s="88"/>
      <c r="H18" s="88"/>
      <c r="I18" s="88"/>
      <c r="J18" s="88"/>
      <c r="K18" s="88"/>
      <c r="L18" s="88"/>
      <c r="M18" s="88"/>
      <c r="N18" s="88"/>
      <c r="O18" s="88"/>
      <c r="P18" s="88"/>
      <c r="Q18" s="88"/>
      <c r="R18" s="88"/>
      <c r="S18" s="88"/>
      <c r="T18" s="88"/>
      <c r="U18" s="88"/>
      <c r="V18" s="88"/>
      <c r="W18" s="88"/>
      <c r="X18" s="88"/>
      <c r="Y18" s="88"/>
      <c r="Z18" s="88"/>
      <c r="AA18" s="140" t="str">
        <f>IF(ISBLANK(AA9),"",AA17/AA9)</f>
        <v/>
      </c>
      <c r="AB18" s="141"/>
      <c r="AC18" s="141"/>
      <c r="AD18" s="141"/>
      <c r="AE18" s="141"/>
      <c r="AF18" s="141"/>
      <c r="AG18" s="141"/>
      <c r="AH18" s="141"/>
      <c r="AI18" s="141"/>
      <c r="AJ18" s="141"/>
      <c r="AK18" s="141"/>
      <c r="AL18" s="141"/>
      <c r="AM18" s="141"/>
      <c r="AN18" s="141"/>
      <c r="AO18" s="141"/>
      <c r="AP18" s="142"/>
      <c r="AQ18" s="81"/>
      <c r="AR18" s="82"/>
      <c r="AS18" s="82"/>
      <c r="AT18" s="82"/>
      <c r="AU18" s="82"/>
      <c r="AV18" s="82"/>
      <c r="AW18" s="82"/>
      <c r="AX18" s="82"/>
      <c r="AY18" s="82"/>
      <c r="AZ18" s="82"/>
      <c r="BA18" s="82"/>
      <c r="BB18" s="82"/>
      <c r="BC18" s="82"/>
      <c r="BD18" s="82"/>
      <c r="BE18" s="82"/>
      <c r="BF18" s="82"/>
      <c r="BG18" s="82"/>
      <c r="BH18" s="82"/>
      <c r="BI18" s="82"/>
      <c r="BJ18" s="83"/>
      <c r="BK18" s="68"/>
      <c r="BL18" s="69"/>
      <c r="BM18" s="65" t="s">
        <v>187</v>
      </c>
      <c r="BN18" s="66"/>
      <c r="BO18" s="66"/>
      <c r="BP18" s="66"/>
      <c r="BQ18" s="66"/>
      <c r="BR18" s="66"/>
      <c r="BS18" s="66"/>
      <c r="BT18" s="66"/>
      <c r="BU18" s="66"/>
      <c r="BV18" s="66"/>
      <c r="BW18" s="66"/>
      <c r="BX18" s="66"/>
      <c r="BY18" s="66"/>
      <c r="BZ18" s="66"/>
      <c r="CA18" s="66"/>
      <c r="CB18" s="66"/>
      <c r="CC18" s="66"/>
      <c r="CD18" s="66"/>
      <c r="CE18" s="66"/>
      <c r="CF18" s="67"/>
      <c r="CG18" s="65" t="s">
        <v>192</v>
      </c>
      <c r="CH18" s="66"/>
      <c r="CI18" s="66"/>
      <c r="CJ18" s="66"/>
      <c r="CK18" s="66"/>
      <c r="CL18" s="66"/>
      <c r="CM18" s="66"/>
      <c r="CN18" s="66"/>
      <c r="CO18" s="66"/>
      <c r="CP18" s="66"/>
      <c r="CQ18" s="66"/>
      <c r="CR18" s="67"/>
    </row>
    <row r="19" spans="1:96" ht="25" customHeight="1" x14ac:dyDescent="0.35">
      <c r="A19" s="20"/>
      <c r="B19" s="88" t="s">
        <v>40</v>
      </c>
      <c r="C19" s="88"/>
      <c r="D19" s="88"/>
      <c r="E19" s="88"/>
      <c r="F19" s="88"/>
      <c r="G19" s="88"/>
      <c r="H19" s="88"/>
      <c r="I19" s="88"/>
      <c r="J19" s="88"/>
      <c r="K19" s="88"/>
      <c r="L19" s="88"/>
      <c r="M19" s="88"/>
      <c r="N19" s="88"/>
      <c r="O19" s="88"/>
      <c r="P19" s="88"/>
      <c r="Q19" s="88"/>
      <c r="R19" s="88"/>
      <c r="S19" s="88"/>
      <c r="T19" s="88"/>
      <c r="U19" s="88"/>
      <c r="V19" s="88"/>
      <c r="W19" s="88"/>
      <c r="X19" s="88"/>
      <c r="Y19" s="88"/>
      <c r="Z19" s="88"/>
      <c r="AA19" s="114"/>
      <c r="AB19" s="115"/>
      <c r="AC19" s="115"/>
      <c r="AD19" s="115"/>
      <c r="AE19" s="115"/>
      <c r="AF19" s="115"/>
      <c r="AG19" s="115"/>
      <c r="AH19" s="115"/>
      <c r="AI19" s="115"/>
      <c r="AJ19" s="115"/>
      <c r="AK19" s="115"/>
      <c r="AL19" s="115"/>
      <c r="AM19" s="115"/>
      <c r="AN19" s="115"/>
      <c r="AO19" s="115"/>
      <c r="AP19" s="116"/>
      <c r="AQ19" s="81"/>
      <c r="AR19" s="82"/>
      <c r="AS19" s="82"/>
      <c r="AT19" s="82"/>
      <c r="AU19" s="82"/>
      <c r="AV19" s="82"/>
      <c r="AW19" s="82"/>
      <c r="AX19" s="82"/>
      <c r="AY19" s="82"/>
      <c r="AZ19" s="82"/>
      <c r="BA19" s="82"/>
      <c r="BB19" s="82"/>
      <c r="BC19" s="82"/>
      <c r="BD19" s="82"/>
      <c r="BE19" s="82"/>
      <c r="BF19" s="82"/>
      <c r="BG19" s="82"/>
      <c r="BH19" s="82"/>
      <c r="BI19" s="82"/>
      <c r="BJ19" s="83"/>
      <c r="BK19" s="68"/>
      <c r="BL19" s="69"/>
      <c r="BM19" s="65" t="s">
        <v>230</v>
      </c>
      <c r="BN19" s="66"/>
      <c r="BO19" s="66"/>
      <c r="BP19" s="66"/>
      <c r="BQ19" s="66"/>
      <c r="BR19" s="66"/>
      <c r="BS19" s="66"/>
      <c r="BT19" s="66"/>
      <c r="BU19" s="66"/>
      <c r="BV19" s="66"/>
      <c r="BW19" s="66"/>
      <c r="BX19" s="66"/>
      <c r="BY19" s="66"/>
      <c r="BZ19" s="66"/>
      <c r="CA19" s="66"/>
      <c r="CB19" s="66"/>
      <c r="CC19" s="66"/>
      <c r="CD19" s="66"/>
      <c r="CE19" s="66"/>
      <c r="CF19" s="67"/>
      <c r="CG19" s="65" t="s">
        <v>266</v>
      </c>
      <c r="CH19" s="66"/>
      <c r="CI19" s="66"/>
      <c r="CJ19" s="66"/>
      <c r="CK19" s="66"/>
      <c r="CL19" s="66"/>
      <c r="CM19" s="66"/>
      <c r="CN19" s="66"/>
      <c r="CO19" s="66"/>
      <c r="CP19" s="66"/>
      <c r="CQ19" s="66"/>
      <c r="CR19" s="67"/>
    </row>
    <row r="20" spans="1:96" ht="12.5" customHeight="1" x14ac:dyDescent="0.35">
      <c r="A20" s="20"/>
      <c r="B20" s="20"/>
      <c r="C20" s="40" t="s">
        <v>264</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2"/>
      <c r="BL20" s="22"/>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row>
    <row r="21" spans="1:96" ht="40" customHeight="1" x14ac:dyDescent="0.35">
      <c r="A21" s="20"/>
      <c r="B21" s="136" t="s">
        <v>86</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7" t="s">
        <v>82</v>
      </c>
      <c r="AB21" s="138"/>
      <c r="AC21" s="138"/>
      <c r="AD21" s="138"/>
      <c r="AE21" s="138"/>
      <c r="AF21" s="138"/>
      <c r="AG21" s="138"/>
      <c r="AH21" s="138"/>
      <c r="AI21" s="138"/>
      <c r="AJ21" s="138"/>
      <c r="AK21" s="138"/>
      <c r="AL21" s="138"/>
      <c r="AM21" s="138"/>
      <c r="AN21" s="138"/>
      <c r="AO21" s="138"/>
      <c r="AP21" s="139"/>
      <c r="AQ21" s="53" t="s">
        <v>113</v>
      </c>
      <c r="AR21" s="54"/>
      <c r="AS21" s="54"/>
      <c r="AT21" s="54"/>
      <c r="AU21" s="54"/>
      <c r="AV21" s="54"/>
      <c r="AW21" s="54"/>
      <c r="AX21" s="54"/>
      <c r="AY21" s="54"/>
      <c r="AZ21" s="54"/>
      <c r="BA21" s="54"/>
      <c r="BB21" s="54"/>
      <c r="BC21" s="54"/>
      <c r="BD21" s="54"/>
      <c r="BE21" s="54"/>
      <c r="BF21" s="54"/>
      <c r="BG21" s="54"/>
      <c r="BH21" s="54"/>
      <c r="BI21" s="54"/>
      <c r="BJ21" s="55"/>
      <c r="BK21" s="79" t="s">
        <v>179</v>
      </c>
      <c r="BL21" s="80"/>
      <c r="BM21" s="53" t="s">
        <v>114</v>
      </c>
      <c r="BN21" s="54"/>
      <c r="BO21" s="54"/>
      <c r="BP21" s="54"/>
      <c r="BQ21" s="54"/>
      <c r="BR21" s="54"/>
      <c r="BS21" s="54"/>
      <c r="BT21" s="54"/>
      <c r="BU21" s="54"/>
      <c r="BV21" s="54"/>
      <c r="BW21" s="54"/>
      <c r="BX21" s="54"/>
      <c r="BY21" s="54"/>
      <c r="BZ21" s="54"/>
      <c r="CA21" s="54"/>
      <c r="CB21" s="54"/>
      <c r="CC21" s="54"/>
      <c r="CD21" s="54"/>
      <c r="CE21" s="54"/>
      <c r="CF21" s="55"/>
      <c r="CG21" s="53" t="s">
        <v>115</v>
      </c>
      <c r="CH21" s="54"/>
      <c r="CI21" s="54"/>
      <c r="CJ21" s="54"/>
      <c r="CK21" s="54"/>
      <c r="CL21" s="54"/>
      <c r="CM21" s="54"/>
      <c r="CN21" s="54"/>
      <c r="CO21" s="54"/>
      <c r="CP21" s="54"/>
      <c r="CQ21" s="54"/>
      <c r="CR21" s="55"/>
    </row>
    <row r="22" spans="1:96" ht="25" customHeight="1" x14ac:dyDescent="0.35">
      <c r="A22" s="20"/>
      <c r="B22" s="88" t="s">
        <v>62</v>
      </c>
      <c r="C22" s="88"/>
      <c r="D22" s="88"/>
      <c r="E22" s="88"/>
      <c r="F22" s="88"/>
      <c r="G22" s="88"/>
      <c r="H22" s="88"/>
      <c r="I22" s="88"/>
      <c r="J22" s="88"/>
      <c r="K22" s="88"/>
      <c r="L22" s="88"/>
      <c r="M22" s="88"/>
      <c r="N22" s="88"/>
      <c r="O22" s="88"/>
      <c r="P22" s="88"/>
      <c r="Q22" s="88"/>
      <c r="R22" s="88"/>
      <c r="S22" s="88"/>
      <c r="T22" s="88"/>
      <c r="U22" s="88"/>
      <c r="V22" s="88"/>
      <c r="W22" s="88"/>
      <c r="X22" s="88"/>
      <c r="Y22" s="88"/>
      <c r="Z22" s="88"/>
      <c r="AA22" s="119"/>
      <c r="AB22" s="120"/>
      <c r="AC22" s="120"/>
      <c r="AD22" s="120"/>
      <c r="AE22" s="120"/>
      <c r="AF22" s="120"/>
      <c r="AG22" s="120"/>
      <c r="AH22" s="120"/>
      <c r="AI22" s="120"/>
      <c r="AJ22" s="120"/>
      <c r="AK22" s="120"/>
      <c r="AL22" s="120"/>
      <c r="AM22" s="120"/>
      <c r="AN22" s="120"/>
      <c r="AO22" s="120"/>
      <c r="AP22" s="121"/>
      <c r="AQ22" s="81"/>
      <c r="AR22" s="82"/>
      <c r="AS22" s="82"/>
      <c r="AT22" s="82"/>
      <c r="AU22" s="82"/>
      <c r="AV22" s="82"/>
      <c r="AW22" s="82"/>
      <c r="AX22" s="82"/>
      <c r="AY22" s="82"/>
      <c r="AZ22" s="82"/>
      <c r="BA22" s="82"/>
      <c r="BB22" s="82"/>
      <c r="BC22" s="82"/>
      <c r="BD22" s="82"/>
      <c r="BE22" s="82"/>
      <c r="BF22" s="82"/>
      <c r="BG22" s="82"/>
      <c r="BH22" s="82"/>
      <c r="BI22" s="82"/>
      <c r="BJ22" s="83"/>
      <c r="BK22" s="68"/>
      <c r="BL22" s="69"/>
      <c r="BM22" s="65" t="s">
        <v>84</v>
      </c>
      <c r="BN22" s="66"/>
      <c r="BO22" s="66"/>
      <c r="BP22" s="66"/>
      <c r="BQ22" s="66"/>
      <c r="BR22" s="66"/>
      <c r="BS22" s="66"/>
      <c r="BT22" s="66"/>
      <c r="BU22" s="66"/>
      <c r="BV22" s="66"/>
      <c r="BW22" s="66"/>
      <c r="BX22" s="66"/>
      <c r="BY22" s="66"/>
      <c r="BZ22" s="66"/>
      <c r="CA22" s="66"/>
      <c r="CB22" s="66"/>
      <c r="CC22" s="66"/>
      <c r="CD22" s="66"/>
      <c r="CE22" s="66"/>
      <c r="CF22" s="67"/>
      <c r="CG22" s="56" t="s">
        <v>195</v>
      </c>
      <c r="CH22" s="57"/>
      <c r="CI22" s="57"/>
      <c r="CJ22" s="57"/>
      <c r="CK22" s="57"/>
      <c r="CL22" s="57"/>
      <c r="CM22" s="57"/>
      <c r="CN22" s="57"/>
      <c r="CO22" s="57"/>
      <c r="CP22" s="57"/>
      <c r="CQ22" s="57"/>
      <c r="CR22" s="58"/>
    </row>
    <row r="23" spans="1:96" ht="25" customHeight="1" x14ac:dyDescent="0.35">
      <c r="A23" s="20"/>
      <c r="B23" s="88" t="s">
        <v>58</v>
      </c>
      <c r="C23" s="88"/>
      <c r="D23" s="88"/>
      <c r="E23" s="88"/>
      <c r="F23" s="88"/>
      <c r="G23" s="88"/>
      <c r="H23" s="88"/>
      <c r="I23" s="88"/>
      <c r="J23" s="88"/>
      <c r="K23" s="88"/>
      <c r="L23" s="88"/>
      <c r="M23" s="88"/>
      <c r="N23" s="88"/>
      <c r="O23" s="88"/>
      <c r="P23" s="88"/>
      <c r="Q23" s="88"/>
      <c r="R23" s="88"/>
      <c r="S23" s="88"/>
      <c r="T23" s="88"/>
      <c r="U23" s="88"/>
      <c r="V23" s="88"/>
      <c r="W23" s="88"/>
      <c r="X23" s="88"/>
      <c r="Y23" s="88"/>
      <c r="Z23" s="88"/>
      <c r="AA23" s="119"/>
      <c r="AB23" s="120"/>
      <c r="AC23" s="120"/>
      <c r="AD23" s="120"/>
      <c r="AE23" s="120"/>
      <c r="AF23" s="120"/>
      <c r="AG23" s="120"/>
      <c r="AH23" s="120"/>
      <c r="AI23" s="120"/>
      <c r="AJ23" s="120"/>
      <c r="AK23" s="120"/>
      <c r="AL23" s="120"/>
      <c r="AM23" s="120"/>
      <c r="AN23" s="120"/>
      <c r="AO23" s="120"/>
      <c r="AP23" s="121"/>
      <c r="AQ23" s="81"/>
      <c r="AR23" s="82"/>
      <c r="AS23" s="82"/>
      <c r="AT23" s="82"/>
      <c r="AU23" s="82"/>
      <c r="AV23" s="82"/>
      <c r="AW23" s="82"/>
      <c r="AX23" s="82"/>
      <c r="AY23" s="82"/>
      <c r="AZ23" s="82"/>
      <c r="BA23" s="82"/>
      <c r="BB23" s="82"/>
      <c r="BC23" s="82"/>
      <c r="BD23" s="82"/>
      <c r="BE23" s="82"/>
      <c r="BF23" s="82"/>
      <c r="BG23" s="82"/>
      <c r="BH23" s="82"/>
      <c r="BI23" s="82"/>
      <c r="BJ23" s="83"/>
      <c r="BK23" s="68"/>
      <c r="BL23" s="69"/>
      <c r="BM23" s="65" t="s">
        <v>193</v>
      </c>
      <c r="BN23" s="66"/>
      <c r="BO23" s="66"/>
      <c r="BP23" s="66"/>
      <c r="BQ23" s="66"/>
      <c r="BR23" s="66"/>
      <c r="BS23" s="66"/>
      <c r="BT23" s="66"/>
      <c r="BU23" s="66"/>
      <c r="BV23" s="66"/>
      <c r="BW23" s="66"/>
      <c r="BX23" s="66"/>
      <c r="BY23" s="66"/>
      <c r="BZ23" s="66"/>
      <c r="CA23" s="66"/>
      <c r="CB23" s="66"/>
      <c r="CC23" s="66"/>
      <c r="CD23" s="66"/>
      <c r="CE23" s="66"/>
      <c r="CF23" s="67"/>
      <c r="CG23" s="59"/>
      <c r="CH23" s="60"/>
      <c r="CI23" s="60"/>
      <c r="CJ23" s="60"/>
      <c r="CK23" s="60"/>
      <c r="CL23" s="60"/>
      <c r="CM23" s="60"/>
      <c r="CN23" s="60"/>
      <c r="CO23" s="60"/>
      <c r="CP23" s="60"/>
      <c r="CQ23" s="60"/>
      <c r="CR23" s="61"/>
    </row>
    <row r="24" spans="1:96" ht="25" customHeight="1" x14ac:dyDescent="0.35">
      <c r="A24" s="20"/>
      <c r="B24" s="88" t="s">
        <v>59</v>
      </c>
      <c r="C24" s="88"/>
      <c r="D24" s="88"/>
      <c r="E24" s="88"/>
      <c r="F24" s="88"/>
      <c r="G24" s="88"/>
      <c r="H24" s="88"/>
      <c r="I24" s="88"/>
      <c r="J24" s="88"/>
      <c r="K24" s="88"/>
      <c r="L24" s="88"/>
      <c r="M24" s="88"/>
      <c r="N24" s="88"/>
      <c r="O24" s="88"/>
      <c r="P24" s="88"/>
      <c r="Q24" s="88"/>
      <c r="R24" s="88"/>
      <c r="S24" s="88"/>
      <c r="T24" s="88"/>
      <c r="U24" s="88"/>
      <c r="V24" s="88"/>
      <c r="W24" s="88"/>
      <c r="X24" s="88"/>
      <c r="Y24" s="88"/>
      <c r="Z24" s="88"/>
      <c r="AA24" s="119"/>
      <c r="AB24" s="120"/>
      <c r="AC24" s="120"/>
      <c r="AD24" s="120"/>
      <c r="AE24" s="120"/>
      <c r="AF24" s="120"/>
      <c r="AG24" s="120"/>
      <c r="AH24" s="120"/>
      <c r="AI24" s="120"/>
      <c r="AJ24" s="120"/>
      <c r="AK24" s="120"/>
      <c r="AL24" s="120"/>
      <c r="AM24" s="120"/>
      <c r="AN24" s="120"/>
      <c r="AO24" s="120"/>
      <c r="AP24" s="121"/>
      <c r="AQ24" s="81"/>
      <c r="AR24" s="82"/>
      <c r="AS24" s="82"/>
      <c r="AT24" s="82"/>
      <c r="AU24" s="82"/>
      <c r="AV24" s="82"/>
      <c r="AW24" s="82"/>
      <c r="AX24" s="82"/>
      <c r="AY24" s="82"/>
      <c r="AZ24" s="82"/>
      <c r="BA24" s="82"/>
      <c r="BB24" s="82"/>
      <c r="BC24" s="82"/>
      <c r="BD24" s="82"/>
      <c r="BE24" s="82"/>
      <c r="BF24" s="82"/>
      <c r="BG24" s="82"/>
      <c r="BH24" s="82"/>
      <c r="BI24" s="82"/>
      <c r="BJ24" s="83"/>
      <c r="BK24" s="68"/>
      <c r="BL24" s="69"/>
      <c r="BM24" s="56" t="s">
        <v>87</v>
      </c>
      <c r="BN24" s="57"/>
      <c r="BO24" s="57"/>
      <c r="BP24" s="57"/>
      <c r="BQ24" s="57"/>
      <c r="BR24" s="57"/>
      <c r="BS24" s="57"/>
      <c r="BT24" s="57"/>
      <c r="BU24" s="57"/>
      <c r="BV24" s="57"/>
      <c r="BW24" s="57"/>
      <c r="BX24" s="57"/>
      <c r="BY24" s="57"/>
      <c r="BZ24" s="57"/>
      <c r="CA24" s="57"/>
      <c r="CB24" s="57"/>
      <c r="CC24" s="57"/>
      <c r="CD24" s="57"/>
      <c r="CE24" s="57"/>
      <c r="CF24" s="58"/>
      <c r="CG24" s="59"/>
      <c r="CH24" s="60"/>
      <c r="CI24" s="60"/>
      <c r="CJ24" s="60"/>
      <c r="CK24" s="60"/>
      <c r="CL24" s="60"/>
      <c r="CM24" s="60"/>
      <c r="CN24" s="60"/>
      <c r="CO24" s="60"/>
      <c r="CP24" s="60"/>
      <c r="CQ24" s="60"/>
      <c r="CR24" s="61"/>
    </row>
    <row r="25" spans="1:96" ht="25" customHeight="1" x14ac:dyDescent="0.35">
      <c r="A25" s="20"/>
      <c r="B25" s="88" t="s">
        <v>63</v>
      </c>
      <c r="C25" s="88"/>
      <c r="D25" s="88"/>
      <c r="E25" s="88"/>
      <c r="F25" s="88"/>
      <c r="G25" s="88"/>
      <c r="H25" s="88"/>
      <c r="I25" s="88"/>
      <c r="J25" s="88"/>
      <c r="K25" s="88"/>
      <c r="L25" s="88"/>
      <c r="M25" s="88"/>
      <c r="N25" s="88"/>
      <c r="O25" s="88"/>
      <c r="P25" s="88"/>
      <c r="Q25" s="88"/>
      <c r="R25" s="88"/>
      <c r="S25" s="88"/>
      <c r="T25" s="88"/>
      <c r="U25" s="88"/>
      <c r="V25" s="88"/>
      <c r="W25" s="88"/>
      <c r="X25" s="88"/>
      <c r="Y25" s="88"/>
      <c r="Z25" s="88"/>
      <c r="AA25" s="119"/>
      <c r="AB25" s="120"/>
      <c r="AC25" s="120"/>
      <c r="AD25" s="120"/>
      <c r="AE25" s="120"/>
      <c r="AF25" s="120"/>
      <c r="AG25" s="120"/>
      <c r="AH25" s="120"/>
      <c r="AI25" s="120"/>
      <c r="AJ25" s="120"/>
      <c r="AK25" s="120"/>
      <c r="AL25" s="120"/>
      <c r="AM25" s="120"/>
      <c r="AN25" s="120"/>
      <c r="AO25" s="120"/>
      <c r="AP25" s="121"/>
      <c r="AQ25" s="81"/>
      <c r="AR25" s="82"/>
      <c r="AS25" s="82"/>
      <c r="AT25" s="82"/>
      <c r="AU25" s="82"/>
      <c r="AV25" s="82"/>
      <c r="AW25" s="82"/>
      <c r="AX25" s="82"/>
      <c r="AY25" s="82"/>
      <c r="AZ25" s="82"/>
      <c r="BA25" s="82"/>
      <c r="BB25" s="82"/>
      <c r="BC25" s="82"/>
      <c r="BD25" s="82"/>
      <c r="BE25" s="82"/>
      <c r="BF25" s="82"/>
      <c r="BG25" s="82"/>
      <c r="BH25" s="82"/>
      <c r="BI25" s="82"/>
      <c r="BJ25" s="83"/>
      <c r="BK25" s="68"/>
      <c r="BL25" s="69"/>
      <c r="BM25" s="59"/>
      <c r="BN25" s="60"/>
      <c r="BO25" s="60"/>
      <c r="BP25" s="60"/>
      <c r="BQ25" s="60"/>
      <c r="BR25" s="60"/>
      <c r="BS25" s="60"/>
      <c r="BT25" s="60"/>
      <c r="BU25" s="60"/>
      <c r="BV25" s="60"/>
      <c r="BW25" s="60"/>
      <c r="BX25" s="60"/>
      <c r="BY25" s="60"/>
      <c r="BZ25" s="60"/>
      <c r="CA25" s="60"/>
      <c r="CB25" s="60"/>
      <c r="CC25" s="60"/>
      <c r="CD25" s="60"/>
      <c r="CE25" s="60"/>
      <c r="CF25" s="61"/>
      <c r="CG25" s="59"/>
      <c r="CH25" s="60"/>
      <c r="CI25" s="60"/>
      <c r="CJ25" s="60"/>
      <c r="CK25" s="60"/>
      <c r="CL25" s="60"/>
      <c r="CM25" s="60"/>
      <c r="CN25" s="60"/>
      <c r="CO25" s="60"/>
      <c r="CP25" s="60"/>
      <c r="CQ25" s="60"/>
      <c r="CR25" s="61"/>
    </row>
    <row r="26" spans="1:96" ht="25" customHeight="1" x14ac:dyDescent="0.35">
      <c r="A26" s="20"/>
      <c r="B26" s="88" t="s">
        <v>60</v>
      </c>
      <c r="C26" s="88"/>
      <c r="D26" s="88"/>
      <c r="E26" s="88"/>
      <c r="F26" s="88"/>
      <c r="G26" s="88"/>
      <c r="H26" s="88"/>
      <c r="I26" s="88"/>
      <c r="J26" s="88"/>
      <c r="K26" s="88"/>
      <c r="L26" s="88"/>
      <c r="M26" s="88"/>
      <c r="N26" s="88"/>
      <c r="O26" s="88"/>
      <c r="P26" s="88"/>
      <c r="Q26" s="88"/>
      <c r="R26" s="88"/>
      <c r="S26" s="88"/>
      <c r="T26" s="88"/>
      <c r="U26" s="88"/>
      <c r="V26" s="88"/>
      <c r="W26" s="88"/>
      <c r="X26" s="88"/>
      <c r="Y26" s="88"/>
      <c r="Z26" s="88"/>
      <c r="AA26" s="119"/>
      <c r="AB26" s="120"/>
      <c r="AC26" s="120"/>
      <c r="AD26" s="120"/>
      <c r="AE26" s="120"/>
      <c r="AF26" s="120"/>
      <c r="AG26" s="120"/>
      <c r="AH26" s="120"/>
      <c r="AI26" s="120"/>
      <c r="AJ26" s="120"/>
      <c r="AK26" s="120"/>
      <c r="AL26" s="120"/>
      <c r="AM26" s="120"/>
      <c r="AN26" s="120"/>
      <c r="AO26" s="120"/>
      <c r="AP26" s="121"/>
      <c r="AQ26" s="81"/>
      <c r="AR26" s="82"/>
      <c r="AS26" s="82"/>
      <c r="AT26" s="82"/>
      <c r="AU26" s="82"/>
      <c r="AV26" s="82"/>
      <c r="AW26" s="82"/>
      <c r="AX26" s="82"/>
      <c r="AY26" s="82"/>
      <c r="AZ26" s="82"/>
      <c r="BA26" s="82"/>
      <c r="BB26" s="82"/>
      <c r="BC26" s="82"/>
      <c r="BD26" s="82"/>
      <c r="BE26" s="82"/>
      <c r="BF26" s="82"/>
      <c r="BG26" s="82"/>
      <c r="BH26" s="82"/>
      <c r="BI26" s="82"/>
      <c r="BJ26" s="83"/>
      <c r="BK26" s="68"/>
      <c r="BL26" s="69"/>
      <c r="BM26" s="62"/>
      <c r="BN26" s="63"/>
      <c r="BO26" s="63"/>
      <c r="BP26" s="63"/>
      <c r="BQ26" s="63"/>
      <c r="BR26" s="63"/>
      <c r="BS26" s="63"/>
      <c r="BT26" s="63"/>
      <c r="BU26" s="63"/>
      <c r="BV26" s="63"/>
      <c r="BW26" s="63"/>
      <c r="BX26" s="63"/>
      <c r="BY26" s="63"/>
      <c r="BZ26" s="63"/>
      <c r="CA26" s="63"/>
      <c r="CB26" s="63"/>
      <c r="CC26" s="63"/>
      <c r="CD26" s="63"/>
      <c r="CE26" s="63"/>
      <c r="CF26" s="64"/>
      <c r="CG26" s="59"/>
      <c r="CH26" s="60"/>
      <c r="CI26" s="60"/>
      <c r="CJ26" s="60"/>
      <c r="CK26" s="60"/>
      <c r="CL26" s="60"/>
      <c r="CM26" s="60"/>
      <c r="CN26" s="60"/>
      <c r="CO26" s="60"/>
      <c r="CP26" s="60"/>
      <c r="CQ26" s="60"/>
      <c r="CR26" s="61"/>
    </row>
    <row r="27" spans="1:96" ht="25" customHeight="1" x14ac:dyDescent="0.35">
      <c r="A27" s="20"/>
      <c r="B27" s="88" t="s">
        <v>66</v>
      </c>
      <c r="C27" s="88"/>
      <c r="D27" s="88"/>
      <c r="E27" s="88"/>
      <c r="F27" s="88"/>
      <c r="G27" s="88"/>
      <c r="H27" s="88"/>
      <c r="I27" s="88"/>
      <c r="J27" s="88"/>
      <c r="K27" s="88"/>
      <c r="L27" s="88"/>
      <c r="M27" s="88"/>
      <c r="N27" s="88"/>
      <c r="O27" s="88"/>
      <c r="P27" s="88"/>
      <c r="Q27" s="88"/>
      <c r="R27" s="88"/>
      <c r="S27" s="88"/>
      <c r="T27" s="88"/>
      <c r="U27" s="88"/>
      <c r="V27" s="88"/>
      <c r="W27" s="88"/>
      <c r="X27" s="88"/>
      <c r="Y27" s="88"/>
      <c r="Z27" s="88"/>
      <c r="AA27" s="119"/>
      <c r="AB27" s="120"/>
      <c r="AC27" s="120"/>
      <c r="AD27" s="120"/>
      <c r="AE27" s="120"/>
      <c r="AF27" s="120"/>
      <c r="AG27" s="120"/>
      <c r="AH27" s="120"/>
      <c r="AI27" s="120"/>
      <c r="AJ27" s="120"/>
      <c r="AK27" s="120"/>
      <c r="AL27" s="120"/>
      <c r="AM27" s="120"/>
      <c r="AN27" s="120"/>
      <c r="AO27" s="120"/>
      <c r="AP27" s="121"/>
      <c r="AQ27" s="81"/>
      <c r="AR27" s="82"/>
      <c r="AS27" s="82"/>
      <c r="AT27" s="82"/>
      <c r="AU27" s="82"/>
      <c r="AV27" s="82"/>
      <c r="AW27" s="82"/>
      <c r="AX27" s="82"/>
      <c r="AY27" s="82"/>
      <c r="AZ27" s="82"/>
      <c r="BA27" s="82"/>
      <c r="BB27" s="82"/>
      <c r="BC27" s="82"/>
      <c r="BD27" s="82"/>
      <c r="BE27" s="82"/>
      <c r="BF27" s="82"/>
      <c r="BG27" s="82"/>
      <c r="BH27" s="82"/>
      <c r="BI27" s="82"/>
      <c r="BJ27" s="83"/>
      <c r="BK27" s="68"/>
      <c r="BL27" s="69"/>
      <c r="BM27" s="65" t="s">
        <v>88</v>
      </c>
      <c r="BN27" s="66"/>
      <c r="BO27" s="66"/>
      <c r="BP27" s="66"/>
      <c r="BQ27" s="66"/>
      <c r="BR27" s="66"/>
      <c r="BS27" s="66"/>
      <c r="BT27" s="66"/>
      <c r="BU27" s="66"/>
      <c r="BV27" s="66"/>
      <c r="BW27" s="66"/>
      <c r="BX27" s="66"/>
      <c r="BY27" s="66"/>
      <c r="BZ27" s="66"/>
      <c r="CA27" s="66"/>
      <c r="CB27" s="66"/>
      <c r="CC27" s="66"/>
      <c r="CD27" s="66"/>
      <c r="CE27" s="66"/>
      <c r="CF27" s="67"/>
      <c r="CG27" s="59"/>
      <c r="CH27" s="60"/>
      <c r="CI27" s="60"/>
      <c r="CJ27" s="60"/>
      <c r="CK27" s="60"/>
      <c r="CL27" s="60"/>
      <c r="CM27" s="60"/>
      <c r="CN27" s="60"/>
      <c r="CO27" s="60"/>
      <c r="CP27" s="60"/>
      <c r="CQ27" s="60"/>
      <c r="CR27" s="61"/>
    </row>
    <row r="28" spans="1:96" ht="25" customHeight="1" x14ac:dyDescent="0.35">
      <c r="A28" s="20"/>
      <c r="B28" s="88" t="s">
        <v>61</v>
      </c>
      <c r="C28" s="88"/>
      <c r="D28" s="88"/>
      <c r="E28" s="88"/>
      <c r="F28" s="88"/>
      <c r="G28" s="88"/>
      <c r="H28" s="88"/>
      <c r="I28" s="88"/>
      <c r="J28" s="88"/>
      <c r="K28" s="88"/>
      <c r="L28" s="88"/>
      <c r="M28" s="88"/>
      <c r="N28" s="88"/>
      <c r="O28" s="88"/>
      <c r="P28" s="88"/>
      <c r="Q28" s="88"/>
      <c r="R28" s="88"/>
      <c r="S28" s="88"/>
      <c r="T28" s="88"/>
      <c r="U28" s="88"/>
      <c r="V28" s="88"/>
      <c r="W28" s="88"/>
      <c r="X28" s="88"/>
      <c r="Y28" s="88"/>
      <c r="Z28" s="88"/>
      <c r="AA28" s="119"/>
      <c r="AB28" s="120"/>
      <c r="AC28" s="120"/>
      <c r="AD28" s="120"/>
      <c r="AE28" s="120"/>
      <c r="AF28" s="120"/>
      <c r="AG28" s="120"/>
      <c r="AH28" s="120"/>
      <c r="AI28" s="120"/>
      <c r="AJ28" s="120"/>
      <c r="AK28" s="120"/>
      <c r="AL28" s="120"/>
      <c r="AM28" s="120"/>
      <c r="AN28" s="120"/>
      <c r="AO28" s="120"/>
      <c r="AP28" s="121"/>
      <c r="AQ28" s="81"/>
      <c r="AR28" s="82"/>
      <c r="AS28" s="82"/>
      <c r="AT28" s="82"/>
      <c r="AU28" s="82"/>
      <c r="AV28" s="82"/>
      <c r="AW28" s="82"/>
      <c r="AX28" s="82"/>
      <c r="AY28" s="82"/>
      <c r="AZ28" s="82"/>
      <c r="BA28" s="82"/>
      <c r="BB28" s="82"/>
      <c r="BC28" s="82"/>
      <c r="BD28" s="82"/>
      <c r="BE28" s="82"/>
      <c r="BF28" s="82"/>
      <c r="BG28" s="82"/>
      <c r="BH28" s="82"/>
      <c r="BI28" s="82"/>
      <c r="BJ28" s="83"/>
      <c r="BK28" s="68"/>
      <c r="BL28" s="69"/>
      <c r="BM28" s="65" t="s">
        <v>89</v>
      </c>
      <c r="BN28" s="66"/>
      <c r="BO28" s="66"/>
      <c r="BP28" s="66"/>
      <c r="BQ28" s="66"/>
      <c r="BR28" s="66"/>
      <c r="BS28" s="66"/>
      <c r="BT28" s="66"/>
      <c r="BU28" s="66"/>
      <c r="BV28" s="66"/>
      <c r="BW28" s="66"/>
      <c r="BX28" s="66"/>
      <c r="BY28" s="66"/>
      <c r="BZ28" s="66"/>
      <c r="CA28" s="66"/>
      <c r="CB28" s="66"/>
      <c r="CC28" s="66"/>
      <c r="CD28" s="66"/>
      <c r="CE28" s="66"/>
      <c r="CF28" s="67"/>
      <c r="CG28" s="59"/>
      <c r="CH28" s="60"/>
      <c r="CI28" s="60"/>
      <c r="CJ28" s="60"/>
      <c r="CK28" s="60"/>
      <c r="CL28" s="60"/>
      <c r="CM28" s="60"/>
      <c r="CN28" s="60"/>
      <c r="CO28" s="60"/>
      <c r="CP28" s="60"/>
      <c r="CQ28" s="60"/>
      <c r="CR28" s="61"/>
    </row>
    <row r="29" spans="1:96" ht="25" customHeight="1" x14ac:dyDescent="0.35">
      <c r="A29" s="20"/>
      <c r="B29" s="88" t="s">
        <v>176</v>
      </c>
      <c r="C29" s="88"/>
      <c r="D29" s="88"/>
      <c r="E29" s="88"/>
      <c r="F29" s="88"/>
      <c r="G29" s="88"/>
      <c r="H29" s="88"/>
      <c r="I29" s="88"/>
      <c r="J29" s="88"/>
      <c r="K29" s="88"/>
      <c r="L29" s="88"/>
      <c r="M29" s="88"/>
      <c r="N29" s="88"/>
      <c r="O29" s="88"/>
      <c r="P29" s="88"/>
      <c r="Q29" s="88"/>
      <c r="R29" s="88"/>
      <c r="S29" s="88"/>
      <c r="T29" s="88"/>
      <c r="U29" s="88"/>
      <c r="V29" s="88"/>
      <c r="W29" s="88"/>
      <c r="X29" s="88"/>
      <c r="Y29" s="88"/>
      <c r="Z29" s="88"/>
      <c r="AA29" s="119"/>
      <c r="AB29" s="120"/>
      <c r="AC29" s="120"/>
      <c r="AD29" s="120"/>
      <c r="AE29" s="120"/>
      <c r="AF29" s="120"/>
      <c r="AG29" s="120"/>
      <c r="AH29" s="120"/>
      <c r="AI29" s="120"/>
      <c r="AJ29" s="120"/>
      <c r="AK29" s="120"/>
      <c r="AL29" s="120"/>
      <c r="AM29" s="120"/>
      <c r="AN29" s="120"/>
      <c r="AO29" s="120"/>
      <c r="AP29" s="121"/>
      <c r="AQ29" s="81"/>
      <c r="AR29" s="82"/>
      <c r="AS29" s="82"/>
      <c r="AT29" s="82"/>
      <c r="AU29" s="82"/>
      <c r="AV29" s="82"/>
      <c r="AW29" s="82"/>
      <c r="AX29" s="82"/>
      <c r="AY29" s="82"/>
      <c r="AZ29" s="82"/>
      <c r="BA29" s="82"/>
      <c r="BB29" s="82"/>
      <c r="BC29" s="82"/>
      <c r="BD29" s="82"/>
      <c r="BE29" s="82"/>
      <c r="BF29" s="82"/>
      <c r="BG29" s="82"/>
      <c r="BH29" s="82"/>
      <c r="BI29" s="82"/>
      <c r="BJ29" s="83"/>
      <c r="BK29" s="68"/>
      <c r="BL29" s="69"/>
      <c r="BM29" s="65" t="s">
        <v>90</v>
      </c>
      <c r="BN29" s="66"/>
      <c r="BO29" s="66"/>
      <c r="BP29" s="66"/>
      <c r="BQ29" s="66"/>
      <c r="BR29" s="66"/>
      <c r="BS29" s="66"/>
      <c r="BT29" s="66"/>
      <c r="BU29" s="66"/>
      <c r="BV29" s="66"/>
      <c r="BW29" s="66"/>
      <c r="BX29" s="66"/>
      <c r="BY29" s="66"/>
      <c r="BZ29" s="66"/>
      <c r="CA29" s="66"/>
      <c r="CB29" s="66"/>
      <c r="CC29" s="66"/>
      <c r="CD29" s="66"/>
      <c r="CE29" s="66"/>
      <c r="CF29" s="67"/>
      <c r="CG29" s="62"/>
      <c r="CH29" s="63"/>
      <c r="CI29" s="63"/>
      <c r="CJ29" s="63"/>
      <c r="CK29" s="63"/>
      <c r="CL29" s="63"/>
      <c r="CM29" s="63"/>
      <c r="CN29" s="63"/>
      <c r="CO29" s="63"/>
      <c r="CP29" s="63"/>
      <c r="CQ29" s="63"/>
      <c r="CR29" s="64"/>
    </row>
    <row r="30" spans="1:96" ht="25" customHeight="1" x14ac:dyDescent="0.35">
      <c r="A30" s="20"/>
      <c r="B30" s="88" t="s">
        <v>57</v>
      </c>
      <c r="C30" s="88"/>
      <c r="D30" s="88"/>
      <c r="E30" s="88"/>
      <c r="F30" s="88"/>
      <c r="G30" s="88"/>
      <c r="H30" s="88"/>
      <c r="I30" s="88"/>
      <c r="J30" s="88"/>
      <c r="K30" s="88"/>
      <c r="L30" s="88"/>
      <c r="M30" s="88"/>
      <c r="N30" s="88"/>
      <c r="O30" s="88"/>
      <c r="P30" s="88"/>
      <c r="Q30" s="88"/>
      <c r="R30" s="88"/>
      <c r="S30" s="88"/>
      <c r="T30" s="88"/>
      <c r="U30" s="88"/>
      <c r="V30" s="88"/>
      <c r="W30" s="88"/>
      <c r="X30" s="88"/>
      <c r="Y30" s="88"/>
      <c r="Z30" s="88"/>
      <c r="AA30" s="119"/>
      <c r="AB30" s="120"/>
      <c r="AC30" s="120"/>
      <c r="AD30" s="120"/>
      <c r="AE30" s="120"/>
      <c r="AF30" s="120"/>
      <c r="AG30" s="120"/>
      <c r="AH30" s="120"/>
      <c r="AI30" s="120"/>
      <c r="AJ30" s="120"/>
      <c r="AK30" s="120"/>
      <c r="AL30" s="120"/>
      <c r="AM30" s="120"/>
      <c r="AN30" s="120"/>
      <c r="AO30" s="120"/>
      <c r="AP30" s="121"/>
      <c r="AQ30" s="81"/>
      <c r="AR30" s="82"/>
      <c r="AS30" s="82"/>
      <c r="AT30" s="82"/>
      <c r="AU30" s="82"/>
      <c r="AV30" s="82"/>
      <c r="AW30" s="82"/>
      <c r="AX30" s="82"/>
      <c r="AY30" s="82"/>
      <c r="AZ30" s="82"/>
      <c r="BA30" s="82"/>
      <c r="BB30" s="82"/>
      <c r="BC30" s="82"/>
      <c r="BD30" s="82"/>
      <c r="BE30" s="82"/>
      <c r="BF30" s="82"/>
      <c r="BG30" s="82"/>
      <c r="BH30" s="82"/>
      <c r="BI30" s="82"/>
      <c r="BJ30" s="83"/>
      <c r="BK30" s="68"/>
      <c r="BL30" s="69"/>
      <c r="BM30" s="65" t="s">
        <v>194</v>
      </c>
      <c r="BN30" s="66"/>
      <c r="BO30" s="66"/>
      <c r="BP30" s="66"/>
      <c r="BQ30" s="66"/>
      <c r="BR30" s="66"/>
      <c r="BS30" s="66"/>
      <c r="BT30" s="66"/>
      <c r="BU30" s="66"/>
      <c r="BV30" s="66"/>
      <c r="BW30" s="66"/>
      <c r="BX30" s="66"/>
      <c r="BY30" s="66"/>
      <c r="BZ30" s="66"/>
      <c r="CA30" s="66"/>
      <c r="CB30" s="66"/>
      <c r="CC30" s="66"/>
      <c r="CD30" s="66"/>
      <c r="CE30" s="66"/>
      <c r="CF30" s="67"/>
      <c r="CG30" s="65" t="s">
        <v>196</v>
      </c>
      <c r="CH30" s="66"/>
      <c r="CI30" s="66"/>
      <c r="CJ30" s="66"/>
      <c r="CK30" s="66"/>
      <c r="CL30" s="66"/>
      <c r="CM30" s="66"/>
      <c r="CN30" s="66"/>
      <c r="CO30" s="66"/>
      <c r="CP30" s="66"/>
      <c r="CQ30" s="66"/>
      <c r="CR30" s="67"/>
    </row>
    <row r="31" spans="1:96" ht="25" customHeight="1" x14ac:dyDescent="0.35">
      <c r="A31" s="20"/>
      <c r="B31" s="88" t="s">
        <v>149</v>
      </c>
      <c r="C31" s="88"/>
      <c r="D31" s="88"/>
      <c r="E31" s="88"/>
      <c r="F31" s="88"/>
      <c r="G31" s="88"/>
      <c r="H31" s="88"/>
      <c r="I31" s="88"/>
      <c r="J31" s="88"/>
      <c r="K31" s="88"/>
      <c r="L31" s="88"/>
      <c r="M31" s="88"/>
      <c r="N31" s="88"/>
      <c r="O31" s="88"/>
      <c r="P31" s="88"/>
      <c r="Q31" s="88"/>
      <c r="R31" s="88"/>
      <c r="S31" s="88"/>
      <c r="T31" s="88"/>
      <c r="U31" s="88"/>
      <c r="V31" s="88"/>
      <c r="W31" s="88"/>
      <c r="X31" s="88"/>
      <c r="Y31" s="88"/>
      <c r="Z31" s="88"/>
      <c r="AA31" s="119"/>
      <c r="AB31" s="120"/>
      <c r="AC31" s="120"/>
      <c r="AD31" s="120"/>
      <c r="AE31" s="120"/>
      <c r="AF31" s="120"/>
      <c r="AG31" s="120"/>
      <c r="AH31" s="120"/>
      <c r="AI31" s="120"/>
      <c r="AJ31" s="120"/>
      <c r="AK31" s="120"/>
      <c r="AL31" s="120"/>
      <c r="AM31" s="120"/>
      <c r="AN31" s="120"/>
      <c r="AO31" s="120"/>
      <c r="AP31" s="121"/>
      <c r="AQ31" s="81"/>
      <c r="AR31" s="82"/>
      <c r="AS31" s="82"/>
      <c r="AT31" s="82"/>
      <c r="AU31" s="82"/>
      <c r="AV31" s="82"/>
      <c r="AW31" s="82"/>
      <c r="AX31" s="82"/>
      <c r="AY31" s="82"/>
      <c r="AZ31" s="82"/>
      <c r="BA31" s="82"/>
      <c r="BB31" s="82"/>
      <c r="BC31" s="82"/>
      <c r="BD31" s="82"/>
      <c r="BE31" s="82"/>
      <c r="BF31" s="82"/>
      <c r="BG31" s="82"/>
      <c r="BH31" s="82"/>
      <c r="BI31" s="82"/>
      <c r="BJ31" s="83"/>
      <c r="BK31" s="68"/>
      <c r="BL31" s="69"/>
      <c r="BM31" s="65" t="s">
        <v>91</v>
      </c>
      <c r="BN31" s="66"/>
      <c r="BO31" s="66"/>
      <c r="BP31" s="66"/>
      <c r="BQ31" s="66"/>
      <c r="BR31" s="66"/>
      <c r="BS31" s="66"/>
      <c r="BT31" s="66"/>
      <c r="BU31" s="66"/>
      <c r="BV31" s="66"/>
      <c r="BW31" s="66"/>
      <c r="BX31" s="66"/>
      <c r="BY31" s="66"/>
      <c r="BZ31" s="66"/>
      <c r="CA31" s="66"/>
      <c r="CB31" s="66"/>
      <c r="CC31" s="66"/>
      <c r="CD31" s="66"/>
      <c r="CE31" s="66"/>
      <c r="CF31" s="67"/>
      <c r="CG31" s="56" t="s">
        <v>195</v>
      </c>
      <c r="CH31" s="57"/>
      <c r="CI31" s="57"/>
      <c r="CJ31" s="57"/>
      <c r="CK31" s="57"/>
      <c r="CL31" s="57"/>
      <c r="CM31" s="57"/>
      <c r="CN31" s="57"/>
      <c r="CO31" s="57"/>
      <c r="CP31" s="57"/>
      <c r="CQ31" s="57"/>
      <c r="CR31" s="58"/>
    </row>
    <row r="32" spans="1:96" ht="25" customHeight="1" x14ac:dyDescent="0.35">
      <c r="A32" s="20"/>
      <c r="B32" s="88" t="s">
        <v>77</v>
      </c>
      <c r="C32" s="88"/>
      <c r="D32" s="88"/>
      <c r="E32" s="88"/>
      <c r="F32" s="88"/>
      <c r="G32" s="88"/>
      <c r="H32" s="88"/>
      <c r="I32" s="88"/>
      <c r="J32" s="88"/>
      <c r="K32" s="88"/>
      <c r="L32" s="88"/>
      <c r="M32" s="88"/>
      <c r="N32" s="88"/>
      <c r="O32" s="88"/>
      <c r="P32" s="88"/>
      <c r="Q32" s="88"/>
      <c r="R32" s="88"/>
      <c r="S32" s="88"/>
      <c r="T32" s="88"/>
      <c r="U32" s="88"/>
      <c r="V32" s="88"/>
      <c r="W32" s="88"/>
      <c r="X32" s="88"/>
      <c r="Y32" s="88"/>
      <c r="Z32" s="88"/>
      <c r="AA32" s="119"/>
      <c r="AB32" s="120"/>
      <c r="AC32" s="120"/>
      <c r="AD32" s="120"/>
      <c r="AE32" s="120"/>
      <c r="AF32" s="120"/>
      <c r="AG32" s="120"/>
      <c r="AH32" s="120"/>
      <c r="AI32" s="120"/>
      <c r="AJ32" s="120"/>
      <c r="AK32" s="120"/>
      <c r="AL32" s="120"/>
      <c r="AM32" s="120"/>
      <c r="AN32" s="120"/>
      <c r="AO32" s="120"/>
      <c r="AP32" s="121"/>
      <c r="AQ32" s="81"/>
      <c r="AR32" s="82"/>
      <c r="AS32" s="82"/>
      <c r="AT32" s="82"/>
      <c r="AU32" s="82"/>
      <c r="AV32" s="82"/>
      <c r="AW32" s="82"/>
      <c r="AX32" s="82"/>
      <c r="AY32" s="82"/>
      <c r="AZ32" s="82"/>
      <c r="BA32" s="82"/>
      <c r="BB32" s="82"/>
      <c r="BC32" s="82"/>
      <c r="BD32" s="82"/>
      <c r="BE32" s="82"/>
      <c r="BF32" s="82"/>
      <c r="BG32" s="82"/>
      <c r="BH32" s="82"/>
      <c r="BI32" s="82"/>
      <c r="BJ32" s="83"/>
      <c r="BK32" s="68"/>
      <c r="BL32" s="69"/>
      <c r="BM32" s="65" t="s">
        <v>92</v>
      </c>
      <c r="BN32" s="66"/>
      <c r="BO32" s="66"/>
      <c r="BP32" s="66"/>
      <c r="BQ32" s="66"/>
      <c r="BR32" s="66"/>
      <c r="BS32" s="66"/>
      <c r="BT32" s="66"/>
      <c r="BU32" s="66"/>
      <c r="BV32" s="66"/>
      <c r="BW32" s="66"/>
      <c r="BX32" s="66"/>
      <c r="BY32" s="66"/>
      <c r="BZ32" s="66"/>
      <c r="CA32" s="66"/>
      <c r="CB32" s="66"/>
      <c r="CC32" s="66"/>
      <c r="CD32" s="66"/>
      <c r="CE32" s="66"/>
      <c r="CF32" s="67"/>
      <c r="CG32" s="59"/>
      <c r="CH32" s="60"/>
      <c r="CI32" s="60"/>
      <c r="CJ32" s="60"/>
      <c r="CK32" s="60"/>
      <c r="CL32" s="60"/>
      <c r="CM32" s="60"/>
      <c r="CN32" s="60"/>
      <c r="CO32" s="60"/>
      <c r="CP32" s="60"/>
      <c r="CQ32" s="60"/>
      <c r="CR32" s="61"/>
    </row>
    <row r="33" spans="1:96" ht="25" customHeight="1" x14ac:dyDescent="0.35">
      <c r="A33" s="20"/>
      <c r="B33" s="88" t="s">
        <v>78</v>
      </c>
      <c r="C33" s="88"/>
      <c r="D33" s="88"/>
      <c r="E33" s="88"/>
      <c r="F33" s="88"/>
      <c r="G33" s="88"/>
      <c r="H33" s="88"/>
      <c r="I33" s="88"/>
      <c r="J33" s="88"/>
      <c r="K33" s="88"/>
      <c r="L33" s="88"/>
      <c r="M33" s="88"/>
      <c r="N33" s="88"/>
      <c r="O33" s="88"/>
      <c r="P33" s="88"/>
      <c r="Q33" s="88"/>
      <c r="R33" s="88"/>
      <c r="S33" s="88"/>
      <c r="T33" s="88"/>
      <c r="U33" s="88"/>
      <c r="V33" s="88"/>
      <c r="W33" s="88"/>
      <c r="X33" s="88"/>
      <c r="Y33" s="88"/>
      <c r="Z33" s="88"/>
      <c r="AA33" s="119"/>
      <c r="AB33" s="120"/>
      <c r="AC33" s="120"/>
      <c r="AD33" s="120"/>
      <c r="AE33" s="120"/>
      <c r="AF33" s="120"/>
      <c r="AG33" s="120"/>
      <c r="AH33" s="120"/>
      <c r="AI33" s="120"/>
      <c r="AJ33" s="120"/>
      <c r="AK33" s="120"/>
      <c r="AL33" s="120"/>
      <c r="AM33" s="120"/>
      <c r="AN33" s="120"/>
      <c r="AO33" s="120"/>
      <c r="AP33" s="121"/>
      <c r="AQ33" s="81"/>
      <c r="AR33" s="82"/>
      <c r="AS33" s="82"/>
      <c r="AT33" s="82"/>
      <c r="AU33" s="82"/>
      <c r="AV33" s="82"/>
      <c r="AW33" s="82"/>
      <c r="AX33" s="82"/>
      <c r="AY33" s="82"/>
      <c r="AZ33" s="82"/>
      <c r="BA33" s="82"/>
      <c r="BB33" s="82"/>
      <c r="BC33" s="82"/>
      <c r="BD33" s="82"/>
      <c r="BE33" s="82"/>
      <c r="BF33" s="82"/>
      <c r="BG33" s="82"/>
      <c r="BH33" s="82"/>
      <c r="BI33" s="82"/>
      <c r="BJ33" s="83"/>
      <c r="BK33" s="68"/>
      <c r="BL33" s="69"/>
      <c r="BM33" s="65" t="s">
        <v>93</v>
      </c>
      <c r="BN33" s="66"/>
      <c r="BO33" s="66"/>
      <c r="BP33" s="66"/>
      <c r="BQ33" s="66"/>
      <c r="BR33" s="66"/>
      <c r="BS33" s="66"/>
      <c r="BT33" s="66"/>
      <c r="BU33" s="66"/>
      <c r="BV33" s="66"/>
      <c r="BW33" s="66"/>
      <c r="BX33" s="66"/>
      <c r="BY33" s="66"/>
      <c r="BZ33" s="66"/>
      <c r="CA33" s="66"/>
      <c r="CB33" s="66"/>
      <c r="CC33" s="66"/>
      <c r="CD33" s="66"/>
      <c r="CE33" s="66"/>
      <c r="CF33" s="67"/>
      <c r="CG33" s="59"/>
      <c r="CH33" s="60"/>
      <c r="CI33" s="60"/>
      <c r="CJ33" s="60"/>
      <c r="CK33" s="60"/>
      <c r="CL33" s="60"/>
      <c r="CM33" s="60"/>
      <c r="CN33" s="60"/>
      <c r="CO33" s="60"/>
      <c r="CP33" s="60"/>
      <c r="CQ33" s="60"/>
      <c r="CR33" s="61"/>
    </row>
    <row r="34" spans="1:96" ht="25" customHeight="1" x14ac:dyDescent="0.35">
      <c r="A34" s="20"/>
      <c r="B34" s="88" t="s">
        <v>79</v>
      </c>
      <c r="C34" s="88"/>
      <c r="D34" s="88"/>
      <c r="E34" s="88"/>
      <c r="F34" s="88"/>
      <c r="G34" s="88"/>
      <c r="H34" s="88"/>
      <c r="I34" s="88"/>
      <c r="J34" s="88"/>
      <c r="K34" s="88"/>
      <c r="L34" s="88"/>
      <c r="M34" s="88"/>
      <c r="N34" s="88"/>
      <c r="O34" s="88"/>
      <c r="P34" s="88"/>
      <c r="Q34" s="88"/>
      <c r="R34" s="88"/>
      <c r="S34" s="88"/>
      <c r="T34" s="88"/>
      <c r="U34" s="88"/>
      <c r="V34" s="88"/>
      <c r="W34" s="88"/>
      <c r="X34" s="88"/>
      <c r="Y34" s="88"/>
      <c r="Z34" s="88"/>
      <c r="AA34" s="119"/>
      <c r="AB34" s="120"/>
      <c r="AC34" s="120"/>
      <c r="AD34" s="120"/>
      <c r="AE34" s="120"/>
      <c r="AF34" s="120"/>
      <c r="AG34" s="120"/>
      <c r="AH34" s="120"/>
      <c r="AI34" s="120"/>
      <c r="AJ34" s="120"/>
      <c r="AK34" s="120"/>
      <c r="AL34" s="120"/>
      <c r="AM34" s="120"/>
      <c r="AN34" s="120"/>
      <c r="AO34" s="120"/>
      <c r="AP34" s="121"/>
      <c r="AQ34" s="81"/>
      <c r="AR34" s="82"/>
      <c r="AS34" s="82"/>
      <c r="AT34" s="82"/>
      <c r="AU34" s="82"/>
      <c r="AV34" s="82"/>
      <c r="AW34" s="82"/>
      <c r="AX34" s="82"/>
      <c r="AY34" s="82"/>
      <c r="AZ34" s="82"/>
      <c r="BA34" s="82"/>
      <c r="BB34" s="82"/>
      <c r="BC34" s="82"/>
      <c r="BD34" s="82"/>
      <c r="BE34" s="82"/>
      <c r="BF34" s="82"/>
      <c r="BG34" s="82"/>
      <c r="BH34" s="82"/>
      <c r="BI34" s="82"/>
      <c r="BJ34" s="83"/>
      <c r="BK34" s="68"/>
      <c r="BL34" s="69"/>
      <c r="BM34" s="65" t="s">
        <v>122</v>
      </c>
      <c r="BN34" s="66"/>
      <c r="BO34" s="66"/>
      <c r="BP34" s="66"/>
      <c r="BQ34" s="66"/>
      <c r="BR34" s="66"/>
      <c r="BS34" s="66"/>
      <c r="BT34" s="66"/>
      <c r="BU34" s="66"/>
      <c r="BV34" s="66"/>
      <c r="BW34" s="66"/>
      <c r="BX34" s="66"/>
      <c r="BY34" s="66"/>
      <c r="BZ34" s="66"/>
      <c r="CA34" s="66"/>
      <c r="CB34" s="66"/>
      <c r="CC34" s="66"/>
      <c r="CD34" s="66"/>
      <c r="CE34" s="66"/>
      <c r="CF34" s="67"/>
      <c r="CG34" s="59"/>
      <c r="CH34" s="60"/>
      <c r="CI34" s="60"/>
      <c r="CJ34" s="60"/>
      <c r="CK34" s="60"/>
      <c r="CL34" s="60"/>
      <c r="CM34" s="60"/>
      <c r="CN34" s="60"/>
      <c r="CO34" s="60"/>
      <c r="CP34" s="60"/>
      <c r="CQ34" s="60"/>
      <c r="CR34" s="61"/>
    </row>
    <row r="35" spans="1:96" ht="25" customHeight="1" x14ac:dyDescent="0.35">
      <c r="A35" s="20"/>
      <c r="B35" s="88" t="s">
        <v>80</v>
      </c>
      <c r="C35" s="88"/>
      <c r="D35" s="88"/>
      <c r="E35" s="88"/>
      <c r="F35" s="88"/>
      <c r="G35" s="88"/>
      <c r="H35" s="88"/>
      <c r="I35" s="88"/>
      <c r="J35" s="88"/>
      <c r="K35" s="88"/>
      <c r="L35" s="88"/>
      <c r="M35" s="88"/>
      <c r="N35" s="88"/>
      <c r="O35" s="88"/>
      <c r="P35" s="88"/>
      <c r="Q35" s="88"/>
      <c r="R35" s="88"/>
      <c r="S35" s="88"/>
      <c r="T35" s="88"/>
      <c r="U35" s="88"/>
      <c r="V35" s="88"/>
      <c r="W35" s="88"/>
      <c r="X35" s="88"/>
      <c r="Y35" s="88"/>
      <c r="Z35" s="88"/>
      <c r="AA35" s="119"/>
      <c r="AB35" s="120"/>
      <c r="AC35" s="120"/>
      <c r="AD35" s="120"/>
      <c r="AE35" s="120"/>
      <c r="AF35" s="120"/>
      <c r="AG35" s="120"/>
      <c r="AH35" s="120"/>
      <c r="AI35" s="120"/>
      <c r="AJ35" s="120"/>
      <c r="AK35" s="120"/>
      <c r="AL35" s="120"/>
      <c r="AM35" s="120"/>
      <c r="AN35" s="120"/>
      <c r="AO35" s="120"/>
      <c r="AP35" s="121"/>
      <c r="AQ35" s="81"/>
      <c r="AR35" s="82"/>
      <c r="AS35" s="82"/>
      <c r="AT35" s="82"/>
      <c r="AU35" s="82"/>
      <c r="AV35" s="82"/>
      <c r="AW35" s="82"/>
      <c r="AX35" s="82"/>
      <c r="AY35" s="82"/>
      <c r="AZ35" s="82"/>
      <c r="BA35" s="82"/>
      <c r="BB35" s="82"/>
      <c r="BC35" s="82"/>
      <c r="BD35" s="82"/>
      <c r="BE35" s="82"/>
      <c r="BF35" s="82"/>
      <c r="BG35" s="82"/>
      <c r="BH35" s="82"/>
      <c r="BI35" s="82"/>
      <c r="BJ35" s="83"/>
      <c r="BK35" s="68"/>
      <c r="BL35" s="69"/>
      <c r="BM35" s="65" t="s">
        <v>94</v>
      </c>
      <c r="BN35" s="66"/>
      <c r="BO35" s="66"/>
      <c r="BP35" s="66"/>
      <c r="BQ35" s="66"/>
      <c r="BR35" s="66"/>
      <c r="BS35" s="66"/>
      <c r="BT35" s="66"/>
      <c r="BU35" s="66"/>
      <c r="BV35" s="66"/>
      <c r="BW35" s="66"/>
      <c r="BX35" s="66"/>
      <c r="BY35" s="66"/>
      <c r="BZ35" s="66"/>
      <c r="CA35" s="66"/>
      <c r="CB35" s="66"/>
      <c r="CC35" s="66"/>
      <c r="CD35" s="66"/>
      <c r="CE35" s="66"/>
      <c r="CF35" s="67"/>
      <c r="CG35" s="62"/>
      <c r="CH35" s="63"/>
      <c r="CI35" s="63"/>
      <c r="CJ35" s="63"/>
      <c r="CK35" s="63"/>
      <c r="CL35" s="63"/>
      <c r="CM35" s="63"/>
      <c r="CN35" s="63"/>
      <c r="CO35" s="63"/>
      <c r="CP35" s="63"/>
      <c r="CQ35" s="63"/>
      <c r="CR35" s="64"/>
    </row>
    <row r="36" spans="1:96" ht="25" customHeight="1" x14ac:dyDescent="0.35">
      <c r="A36" s="20"/>
      <c r="B36" s="88" t="s">
        <v>171</v>
      </c>
      <c r="C36" s="88"/>
      <c r="D36" s="88"/>
      <c r="E36" s="88"/>
      <c r="F36" s="88"/>
      <c r="G36" s="88"/>
      <c r="H36" s="88"/>
      <c r="I36" s="88"/>
      <c r="J36" s="88"/>
      <c r="K36" s="88"/>
      <c r="L36" s="88"/>
      <c r="M36" s="88"/>
      <c r="N36" s="88"/>
      <c r="O36" s="88"/>
      <c r="P36" s="88"/>
      <c r="Q36" s="88"/>
      <c r="R36" s="88"/>
      <c r="S36" s="88"/>
      <c r="T36" s="88"/>
      <c r="U36" s="88"/>
      <c r="V36" s="88"/>
      <c r="W36" s="88"/>
      <c r="X36" s="88"/>
      <c r="Y36" s="88"/>
      <c r="Z36" s="88"/>
      <c r="AA36" s="119" t="str">
        <f>IF(SUM(AA31:AP35)=0,"",SUM(AA31:AP35))</f>
        <v/>
      </c>
      <c r="AB36" s="120"/>
      <c r="AC36" s="120"/>
      <c r="AD36" s="120"/>
      <c r="AE36" s="120"/>
      <c r="AF36" s="120"/>
      <c r="AG36" s="120"/>
      <c r="AH36" s="120"/>
      <c r="AI36" s="120"/>
      <c r="AJ36" s="120"/>
      <c r="AK36" s="120"/>
      <c r="AL36" s="120"/>
      <c r="AM36" s="120"/>
      <c r="AN36" s="120"/>
      <c r="AO36" s="120"/>
      <c r="AP36" s="121"/>
      <c r="AQ36" s="81"/>
      <c r="AR36" s="82"/>
      <c r="AS36" s="82"/>
      <c r="AT36" s="82"/>
      <c r="AU36" s="82"/>
      <c r="AV36" s="82"/>
      <c r="AW36" s="82"/>
      <c r="AX36" s="82"/>
      <c r="AY36" s="82"/>
      <c r="AZ36" s="82"/>
      <c r="BA36" s="82"/>
      <c r="BB36" s="82"/>
      <c r="BC36" s="82"/>
      <c r="BD36" s="82"/>
      <c r="BE36" s="82"/>
      <c r="BF36" s="82"/>
      <c r="BG36" s="82"/>
      <c r="BH36" s="82"/>
      <c r="BI36" s="82"/>
      <c r="BJ36" s="83"/>
      <c r="BK36" s="68"/>
      <c r="BL36" s="69"/>
      <c r="BM36" s="65" t="s">
        <v>172</v>
      </c>
      <c r="BN36" s="66"/>
      <c r="BO36" s="66"/>
      <c r="BP36" s="66"/>
      <c r="BQ36" s="66"/>
      <c r="BR36" s="66"/>
      <c r="BS36" s="66"/>
      <c r="BT36" s="66"/>
      <c r="BU36" s="66"/>
      <c r="BV36" s="66"/>
      <c r="BW36" s="66"/>
      <c r="BX36" s="66"/>
      <c r="BY36" s="66"/>
      <c r="BZ36" s="66"/>
      <c r="CA36" s="66"/>
      <c r="CB36" s="66"/>
      <c r="CC36" s="66"/>
      <c r="CD36" s="66"/>
      <c r="CE36" s="66"/>
      <c r="CF36" s="67"/>
      <c r="CG36" s="65" t="s">
        <v>197</v>
      </c>
      <c r="CH36" s="66"/>
      <c r="CI36" s="66"/>
      <c r="CJ36" s="66"/>
      <c r="CK36" s="66"/>
      <c r="CL36" s="66"/>
      <c r="CM36" s="66"/>
      <c r="CN36" s="66"/>
      <c r="CO36" s="66"/>
      <c r="CP36" s="66"/>
      <c r="CQ36" s="66"/>
      <c r="CR36" s="67"/>
    </row>
    <row r="37" spans="1:96" ht="25" customHeight="1" x14ac:dyDescent="0.35">
      <c r="A37" s="20"/>
      <c r="B37" s="88" t="s">
        <v>181</v>
      </c>
      <c r="C37" s="88"/>
      <c r="D37" s="88"/>
      <c r="E37" s="88"/>
      <c r="F37" s="88"/>
      <c r="G37" s="88"/>
      <c r="H37" s="88"/>
      <c r="I37" s="88"/>
      <c r="J37" s="88"/>
      <c r="K37" s="88"/>
      <c r="L37" s="88"/>
      <c r="M37" s="88"/>
      <c r="N37" s="88"/>
      <c r="O37" s="88"/>
      <c r="P37" s="88"/>
      <c r="Q37" s="88"/>
      <c r="R37" s="88"/>
      <c r="S37" s="88"/>
      <c r="T37" s="88"/>
      <c r="U37" s="88"/>
      <c r="V37" s="88"/>
      <c r="W37" s="88"/>
      <c r="X37" s="88"/>
      <c r="Y37" s="88"/>
      <c r="Z37" s="88"/>
      <c r="AA37" s="89"/>
      <c r="AB37" s="90"/>
      <c r="AC37" s="90"/>
      <c r="AD37" s="90"/>
      <c r="AE37" s="90"/>
      <c r="AF37" s="90"/>
      <c r="AG37" s="90"/>
      <c r="AH37" s="90"/>
      <c r="AI37" s="90"/>
      <c r="AJ37" s="90"/>
      <c r="AK37" s="90"/>
      <c r="AL37" s="90"/>
      <c r="AM37" s="90"/>
      <c r="AN37" s="90"/>
      <c r="AO37" s="90"/>
      <c r="AP37" s="91"/>
      <c r="AQ37" s="81"/>
      <c r="AR37" s="82"/>
      <c r="AS37" s="82"/>
      <c r="AT37" s="82"/>
      <c r="AU37" s="82"/>
      <c r="AV37" s="82"/>
      <c r="AW37" s="82"/>
      <c r="AX37" s="82"/>
      <c r="AY37" s="82"/>
      <c r="AZ37" s="82"/>
      <c r="BA37" s="82"/>
      <c r="BB37" s="82"/>
      <c r="BC37" s="82"/>
      <c r="BD37" s="82"/>
      <c r="BE37" s="82"/>
      <c r="BF37" s="82"/>
      <c r="BG37" s="82"/>
      <c r="BH37" s="82"/>
      <c r="BI37" s="82"/>
      <c r="BJ37" s="83"/>
      <c r="BK37" s="68"/>
      <c r="BL37" s="69"/>
      <c r="BM37" s="65" t="s">
        <v>182</v>
      </c>
      <c r="BN37" s="66"/>
      <c r="BO37" s="66"/>
      <c r="BP37" s="66"/>
      <c r="BQ37" s="66"/>
      <c r="BR37" s="66"/>
      <c r="BS37" s="66"/>
      <c r="BT37" s="66"/>
      <c r="BU37" s="66"/>
      <c r="BV37" s="66"/>
      <c r="BW37" s="66"/>
      <c r="BX37" s="66"/>
      <c r="BY37" s="66"/>
      <c r="BZ37" s="66"/>
      <c r="CA37" s="66"/>
      <c r="CB37" s="66"/>
      <c r="CC37" s="66"/>
      <c r="CD37" s="66"/>
      <c r="CE37" s="66"/>
      <c r="CF37" s="67"/>
      <c r="CG37" s="65" t="s">
        <v>198</v>
      </c>
      <c r="CH37" s="66"/>
      <c r="CI37" s="66"/>
      <c r="CJ37" s="66"/>
      <c r="CK37" s="66"/>
      <c r="CL37" s="66"/>
      <c r="CM37" s="66"/>
      <c r="CN37" s="66"/>
      <c r="CO37" s="66"/>
      <c r="CP37" s="66"/>
      <c r="CQ37" s="66"/>
      <c r="CR37" s="67"/>
    </row>
    <row r="38" spans="1:96" ht="18" x14ac:dyDescent="0.35">
      <c r="A38" s="20"/>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50"/>
      <c r="BL38" s="50"/>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row>
    <row r="39" spans="1:96" ht="25" customHeight="1" x14ac:dyDescent="0.35">
      <c r="A39" s="20"/>
      <c r="B39" s="157" t="s">
        <v>267</v>
      </c>
      <c r="C39" s="157"/>
      <c r="D39" s="157"/>
      <c r="E39" s="157"/>
      <c r="F39" s="157"/>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row>
    <row r="40" spans="1:96" ht="75" customHeight="1" x14ac:dyDescent="0.35">
      <c r="A40" s="20"/>
      <c r="B40" s="158"/>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60"/>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row>
    <row r="41" spans="1:96" ht="18" x14ac:dyDescent="0.35">
      <c r="A41" s="20"/>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48"/>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2"/>
      <c r="BL41" s="22"/>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row>
    <row r="42" spans="1:96" ht="40" customHeight="1" x14ac:dyDescent="0.35">
      <c r="A42" s="20"/>
      <c r="B42" s="95" t="s">
        <v>110</v>
      </c>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7"/>
      <c r="BW42" s="20"/>
      <c r="BX42" s="27" t="s">
        <v>113</v>
      </c>
      <c r="BY42" s="28"/>
      <c r="BZ42" s="28"/>
      <c r="CA42" s="28"/>
      <c r="CB42" s="28"/>
      <c r="CC42" s="28"/>
      <c r="CD42" s="28"/>
      <c r="CE42" s="28"/>
      <c r="CF42" s="28"/>
      <c r="CG42" s="28"/>
      <c r="CH42" s="28"/>
      <c r="CI42" s="28"/>
      <c r="CJ42" s="28"/>
      <c r="CK42" s="28"/>
      <c r="CL42" s="28"/>
      <c r="CM42" s="28"/>
      <c r="CN42" s="28"/>
      <c r="CO42" s="28"/>
      <c r="CP42" s="28"/>
      <c r="CQ42" s="79" t="s">
        <v>179</v>
      </c>
      <c r="CR42" s="80"/>
    </row>
    <row r="43" spans="1:96" ht="25" customHeight="1" x14ac:dyDescent="0.35">
      <c r="A43" s="20"/>
      <c r="B43" s="162"/>
      <c r="C43" s="162"/>
      <c r="D43" s="162"/>
      <c r="E43" s="162"/>
      <c r="F43" s="162"/>
      <c r="G43" s="162"/>
      <c r="H43" s="162"/>
      <c r="I43" s="162"/>
      <c r="J43" s="162"/>
      <c r="K43" s="162"/>
      <c r="L43" s="162"/>
      <c r="M43" s="162"/>
      <c r="N43" s="162"/>
      <c r="O43" s="101" t="s">
        <v>141</v>
      </c>
      <c r="P43" s="101"/>
      <c r="Q43" s="101"/>
      <c r="R43" s="101"/>
      <c r="S43" s="101"/>
      <c r="T43" s="101" t="s">
        <v>97</v>
      </c>
      <c r="U43" s="101"/>
      <c r="V43" s="101"/>
      <c r="W43" s="101"/>
      <c r="X43" s="101"/>
      <c r="Y43" s="101" t="s">
        <v>98</v>
      </c>
      <c r="Z43" s="101"/>
      <c r="AA43" s="101"/>
      <c r="AB43" s="101"/>
      <c r="AC43" s="101"/>
      <c r="AD43" s="101" t="s">
        <v>99</v>
      </c>
      <c r="AE43" s="101"/>
      <c r="AF43" s="101"/>
      <c r="AG43" s="101"/>
      <c r="AH43" s="101"/>
      <c r="AI43" s="101" t="s">
        <v>100</v>
      </c>
      <c r="AJ43" s="101"/>
      <c r="AK43" s="101"/>
      <c r="AL43" s="101"/>
      <c r="AM43" s="101"/>
      <c r="AN43" s="101" t="s">
        <v>101</v>
      </c>
      <c r="AO43" s="101"/>
      <c r="AP43" s="101"/>
      <c r="AQ43" s="101"/>
      <c r="AR43" s="101"/>
      <c r="AS43" s="101" t="s">
        <v>102</v>
      </c>
      <c r="AT43" s="101"/>
      <c r="AU43" s="101"/>
      <c r="AV43" s="101"/>
      <c r="AW43" s="101"/>
      <c r="AX43" s="101" t="s">
        <v>103</v>
      </c>
      <c r="AY43" s="101"/>
      <c r="AZ43" s="101"/>
      <c r="BA43" s="101"/>
      <c r="BB43" s="101"/>
      <c r="BC43" s="101" t="s">
        <v>104</v>
      </c>
      <c r="BD43" s="101"/>
      <c r="BE43" s="101"/>
      <c r="BF43" s="101"/>
      <c r="BG43" s="101"/>
      <c r="BH43" s="101" t="s">
        <v>105</v>
      </c>
      <c r="BI43" s="101"/>
      <c r="BJ43" s="101"/>
      <c r="BK43" s="101"/>
      <c r="BL43" s="101"/>
      <c r="BM43" s="101" t="s">
        <v>126</v>
      </c>
      <c r="BN43" s="101"/>
      <c r="BO43" s="101"/>
      <c r="BP43" s="101"/>
      <c r="BQ43" s="101"/>
      <c r="BR43" s="103" t="s">
        <v>138</v>
      </c>
      <c r="BS43" s="104"/>
      <c r="BT43" s="104"/>
      <c r="BU43" s="104"/>
      <c r="BV43" s="105"/>
      <c r="BW43" s="20"/>
      <c r="BX43" s="98"/>
      <c r="BY43" s="99"/>
      <c r="BZ43" s="99"/>
      <c r="CA43" s="99"/>
      <c r="CB43" s="99"/>
      <c r="CC43" s="99"/>
      <c r="CD43" s="99"/>
      <c r="CE43" s="99"/>
      <c r="CF43" s="99"/>
      <c r="CG43" s="99"/>
      <c r="CH43" s="99"/>
      <c r="CI43" s="99"/>
      <c r="CJ43" s="99"/>
      <c r="CK43" s="99"/>
      <c r="CL43" s="99"/>
      <c r="CM43" s="99"/>
      <c r="CN43" s="99"/>
      <c r="CO43" s="99"/>
      <c r="CP43" s="100"/>
      <c r="CQ43" s="68"/>
      <c r="CR43" s="69"/>
    </row>
    <row r="44" spans="1:96" ht="25" customHeight="1" x14ac:dyDescent="0.35">
      <c r="A44" s="20"/>
      <c r="B44" s="135" t="s">
        <v>142</v>
      </c>
      <c r="C44" s="135"/>
      <c r="D44" s="135"/>
      <c r="E44" s="135"/>
      <c r="F44" s="135"/>
      <c r="G44" s="135"/>
      <c r="H44" s="135"/>
      <c r="I44" s="135"/>
      <c r="J44" s="135"/>
      <c r="K44" s="135"/>
      <c r="L44" s="135"/>
      <c r="M44" s="135"/>
      <c r="N44" s="135"/>
      <c r="O44" s="102">
        <v>100000</v>
      </c>
      <c r="P44" s="102"/>
      <c r="Q44" s="102"/>
      <c r="R44" s="102"/>
      <c r="S44" s="102"/>
      <c r="T44" s="102" t="str">
        <f>IF(ISBLANK(T45),"",O44)</f>
        <v/>
      </c>
      <c r="U44" s="102"/>
      <c r="V44" s="102"/>
      <c r="W44" s="102"/>
      <c r="X44" s="102"/>
      <c r="Y44" s="102" t="str">
        <f>IF(ISBLANK(Y45),"",+T44-T47)</f>
        <v/>
      </c>
      <c r="Z44" s="102"/>
      <c r="AA44" s="102"/>
      <c r="AB44" s="102"/>
      <c r="AC44" s="102"/>
      <c r="AD44" s="102" t="str">
        <f>IF(ISBLANK(AD45),"",+Y44-Y47)</f>
        <v/>
      </c>
      <c r="AE44" s="102"/>
      <c r="AF44" s="102"/>
      <c r="AG44" s="102"/>
      <c r="AH44" s="102"/>
      <c r="AI44" s="102" t="str">
        <f>IF(ISBLANK(AI45),"",+AD44-AD47)</f>
        <v/>
      </c>
      <c r="AJ44" s="102"/>
      <c r="AK44" s="102"/>
      <c r="AL44" s="102"/>
      <c r="AM44" s="102"/>
      <c r="AN44" s="102" t="str">
        <f>IF(ISBLANK(AN45),"",+AI44-AI47)</f>
        <v/>
      </c>
      <c r="AO44" s="102"/>
      <c r="AP44" s="102"/>
      <c r="AQ44" s="102"/>
      <c r="AR44" s="102"/>
      <c r="AS44" s="102" t="str">
        <f>IF(ISBLANK(AS45),"",+AN44-AN47)</f>
        <v/>
      </c>
      <c r="AT44" s="102"/>
      <c r="AU44" s="102"/>
      <c r="AV44" s="102"/>
      <c r="AW44" s="102"/>
      <c r="AX44" s="102" t="str">
        <f>IF(ISBLANK(AX45),"",+AS44-AS47)</f>
        <v/>
      </c>
      <c r="AY44" s="102"/>
      <c r="AZ44" s="102"/>
      <c r="BA44" s="102"/>
      <c r="BB44" s="102"/>
      <c r="BC44" s="102" t="str">
        <f>IF(ISBLANK(BC45),"",+AX44-AX47)</f>
        <v/>
      </c>
      <c r="BD44" s="102"/>
      <c r="BE44" s="102"/>
      <c r="BF44" s="102"/>
      <c r="BG44" s="102"/>
      <c r="BH44" s="102" t="str">
        <f>IF(ISBLANK(BH45),"",+BC44-BC47)</f>
        <v/>
      </c>
      <c r="BI44" s="102"/>
      <c r="BJ44" s="102"/>
      <c r="BK44" s="102"/>
      <c r="BL44" s="102"/>
      <c r="BM44" s="102" t="str">
        <f>IF(ISBLANK(BM45),"",+BH44-BH47)</f>
        <v/>
      </c>
      <c r="BN44" s="102"/>
      <c r="BO44" s="102"/>
      <c r="BP44" s="102"/>
      <c r="BQ44" s="102"/>
      <c r="BR44" s="92"/>
      <c r="BS44" s="93"/>
      <c r="BT44" s="93"/>
      <c r="BU44" s="93"/>
      <c r="BV44" s="94"/>
      <c r="BW44" s="20"/>
      <c r="BX44" s="98"/>
      <c r="BY44" s="99"/>
      <c r="BZ44" s="99"/>
      <c r="CA44" s="99"/>
      <c r="CB44" s="99"/>
      <c r="CC44" s="99"/>
      <c r="CD44" s="99"/>
      <c r="CE44" s="99"/>
      <c r="CF44" s="99"/>
      <c r="CG44" s="99"/>
      <c r="CH44" s="99"/>
      <c r="CI44" s="99"/>
      <c r="CJ44" s="99"/>
      <c r="CK44" s="99"/>
      <c r="CL44" s="99"/>
      <c r="CM44" s="99"/>
      <c r="CN44" s="99"/>
      <c r="CO44" s="99"/>
      <c r="CP44" s="100"/>
      <c r="CQ44" s="68"/>
      <c r="CR44" s="69"/>
    </row>
    <row r="45" spans="1:96" ht="25" customHeight="1" x14ac:dyDescent="0.35">
      <c r="A45" s="20"/>
      <c r="B45" s="135" t="s">
        <v>174</v>
      </c>
      <c r="C45" s="135"/>
      <c r="D45" s="135"/>
      <c r="E45" s="135"/>
      <c r="F45" s="135"/>
      <c r="G45" s="135"/>
      <c r="H45" s="135"/>
      <c r="I45" s="135"/>
      <c r="J45" s="135"/>
      <c r="K45" s="135"/>
      <c r="L45" s="135"/>
      <c r="M45" s="135"/>
      <c r="N45" s="135"/>
      <c r="O45" s="161"/>
      <c r="P45" s="161"/>
      <c r="Q45" s="161"/>
      <c r="R45" s="161"/>
      <c r="S45" s="161"/>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92">
        <f>SUM(T45:BQ45)</f>
        <v>0</v>
      </c>
      <c r="BS45" s="93"/>
      <c r="BT45" s="93"/>
      <c r="BU45" s="93"/>
      <c r="BV45" s="94"/>
      <c r="BW45" s="20"/>
      <c r="BX45" s="98"/>
      <c r="BY45" s="99"/>
      <c r="BZ45" s="99"/>
      <c r="CA45" s="99"/>
      <c r="CB45" s="99"/>
      <c r="CC45" s="99"/>
      <c r="CD45" s="99"/>
      <c r="CE45" s="99"/>
      <c r="CF45" s="99"/>
      <c r="CG45" s="99"/>
      <c r="CH45" s="99"/>
      <c r="CI45" s="99"/>
      <c r="CJ45" s="99"/>
      <c r="CK45" s="99"/>
      <c r="CL45" s="99"/>
      <c r="CM45" s="99"/>
      <c r="CN45" s="99"/>
      <c r="CO45" s="99"/>
      <c r="CP45" s="100"/>
      <c r="CQ45" s="68"/>
      <c r="CR45" s="69"/>
    </row>
    <row r="46" spans="1:96" ht="25" customHeight="1" x14ac:dyDescent="0.35">
      <c r="A46" s="20"/>
      <c r="B46" s="135" t="s">
        <v>6</v>
      </c>
      <c r="C46" s="135"/>
      <c r="D46" s="135"/>
      <c r="E46" s="135"/>
      <c r="F46" s="135"/>
      <c r="G46" s="135"/>
      <c r="H46" s="135"/>
      <c r="I46" s="135"/>
      <c r="J46" s="135"/>
      <c r="K46" s="135"/>
      <c r="L46" s="135"/>
      <c r="M46" s="135"/>
      <c r="N46" s="135"/>
      <c r="O46" s="109"/>
      <c r="P46" s="109"/>
      <c r="Q46" s="109"/>
      <c r="R46" s="109"/>
      <c r="S46" s="109"/>
      <c r="T46" s="109" t="str">
        <f>IF(T45=0,"",+T45/T44)</f>
        <v/>
      </c>
      <c r="U46" s="109"/>
      <c r="V46" s="109"/>
      <c r="W46" s="109"/>
      <c r="X46" s="109"/>
      <c r="Y46" s="109" t="str">
        <f>IF(Y45=0,"",+Y45/Y44)</f>
        <v/>
      </c>
      <c r="Z46" s="109"/>
      <c r="AA46" s="109"/>
      <c r="AB46" s="109"/>
      <c r="AC46" s="109"/>
      <c r="AD46" s="109" t="str">
        <f>IF(AD45=0,"",+AD45/AD44)</f>
        <v/>
      </c>
      <c r="AE46" s="109"/>
      <c r="AF46" s="109"/>
      <c r="AG46" s="109"/>
      <c r="AH46" s="109"/>
      <c r="AI46" s="109" t="str">
        <f>IF(AI45=0,"",+AI45/AI44)</f>
        <v/>
      </c>
      <c r="AJ46" s="109"/>
      <c r="AK46" s="109"/>
      <c r="AL46" s="109"/>
      <c r="AM46" s="109"/>
      <c r="AN46" s="109" t="str">
        <f>IF(AN45=0,"",+AN45/AN44)</f>
        <v/>
      </c>
      <c r="AO46" s="109"/>
      <c r="AP46" s="109"/>
      <c r="AQ46" s="109"/>
      <c r="AR46" s="109"/>
      <c r="AS46" s="109" t="str">
        <f>IF(AS45=0,"",+AS45/AS44)</f>
        <v/>
      </c>
      <c r="AT46" s="109"/>
      <c r="AU46" s="109"/>
      <c r="AV46" s="109"/>
      <c r="AW46" s="109"/>
      <c r="AX46" s="109" t="str">
        <f>IF(AX45=0,"",+AX45/AX44)</f>
        <v/>
      </c>
      <c r="AY46" s="109"/>
      <c r="AZ46" s="109"/>
      <c r="BA46" s="109"/>
      <c r="BB46" s="109"/>
      <c r="BC46" s="109" t="str">
        <f>IF(BC45=0,"",+BC45/BC44)</f>
        <v/>
      </c>
      <c r="BD46" s="109"/>
      <c r="BE46" s="109"/>
      <c r="BF46" s="109"/>
      <c r="BG46" s="109"/>
      <c r="BH46" s="109" t="str">
        <f>IF(BH45=0,"",+BH45/BH44)</f>
        <v/>
      </c>
      <c r="BI46" s="109"/>
      <c r="BJ46" s="109"/>
      <c r="BK46" s="109"/>
      <c r="BL46" s="109"/>
      <c r="BM46" s="109" t="str">
        <f>IF(BM45=0,"",+BM45/BM44)</f>
        <v/>
      </c>
      <c r="BN46" s="109"/>
      <c r="BO46" s="109"/>
      <c r="BP46" s="109"/>
      <c r="BQ46" s="109"/>
      <c r="BR46" s="106"/>
      <c r="BS46" s="107"/>
      <c r="BT46" s="107"/>
      <c r="BU46" s="107"/>
      <c r="BV46" s="108"/>
      <c r="BW46" s="20"/>
      <c r="BX46" s="98"/>
      <c r="BY46" s="99"/>
      <c r="BZ46" s="99"/>
      <c r="CA46" s="99"/>
      <c r="CB46" s="99"/>
      <c r="CC46" s="99"/>
      <c r="CD46" s="99"/>
      <c r="CE46" s="99"/>
      <c r="CF46" s="99"/>
      <c r="CG46" s="99"/>
      <c r="CH46" s="99"/>
      <c r="CI46" s="99"/>
      <c r="CJ46" s="99"/>
      <c r="CK46" s="99"/>
      <c r="CL46" s="99"/>
      <c r="CM46" s="99"/>
      <c r="CN46" s="99"/>
      <c r="CO46" s="99"/>
      <c r="CP46" s="100"/>
      <c r="CQ46" s="68"/>
      <c r="CR46" s="69"/>
    </row>
    <row r="47" spans="1:96" ht="25" customHeight="1" x14ac:dyDescent="0.35">
      <c r="A47" s="20"/>
      <c r="B47" s="135" t="s">
        <v>173</v>
      </c>
      <c r="C47" s="135"/>
      <c r="D47" s="135"/>
      <c r="E47" s="135"/>
      <c r="F47" s="135"/>
      <c r="G47" s="135"/>
      <c r="H47" s="135"/>
      <c r="I47" s="135"/>
      <c r="J47" s="135"/>
      <c r="K47" s="135"/>
      <c r="L47" s="135"/>
      <c r="M47" s="135"/>
      <c r="N47" s="135"/>
      <c r="O47" s="161"/>
      <c r="P47" s="161"/>
      <c r="Q47" s="161"/>
      <c r="R47" s="161"/>
      <c r="S47" s="161"/>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92">
        <f>SUM(T47:BQ47)</f>
        <v>0</v>
      </c>
      <c r="BS47" s="93"/>
      <c r="BT47" s="93"/>
      <c r="BU47" s="93"/>
      <c r="BV47" s="94"/>
      <c r="BW47" s="20"/>
      <c r="BX47" s="98"/>
      <c r="BY47" s="99"/>
      <c r="BZ47" s="99"/>
      <c r="CA47" s="99"/>
      <c r="CB47" s="99"/>
      <c r="CC47" s="99"/>
      <c r="CD47" s="99"/>
      <c r="CE47" s="99"/>
      <c r="CF47" s="99"/>
      <c r="CG47" s="99"/>
      <c r="CH47" s="99"/>
      <c r="CI47" s="99"/>
      <c r="CJ47" s="99"/>
      <c r="CK47" s="99"/>
      <c r="CL47" s="99"/>
      <c r="CM47" s="99"/>
      <c r="CN47" s="99"/>
      <c r="CO47" s="99"/>
      <c r="CP47" s="100"/>
      <c r="CQ47" s="68"/>
      <c r="CR47" s="69"/>
    </row>
    <row r="48" spans="1:96" ht="25" customHeight="1" x14ac:dyDescent="0.35">
      <c r="A48" s="20"/>
      <c r="B48" s="135" t="s">
        <v>111</v>
      </c>
      <c r="C48" s="135"/>
      <c r="D48" s="135"/>
      <c r="E48" s="135"/>
      <c r="F48" s="135"/>
      <c r="G48" s="135"/>
      <c r="H48" s="135"/>
      <c r="I48" s="135"/>
      <c r="J48" s="135"/>
      <c r="K48" s="135"/>
      <c r="L48" s="135"/>
      <c r="M48" s="135"/>
      <c r="N48" s="135"/>
      <c r="O48" s="92"/>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85">
        <f>SUM(BR44:BV47)</f>
        <v>0</v>
      </c>
      <c r="BS48" s="86"/>
      <c r="BT48" s="86"/>
      <c r="BU48" s="86"/>
      <c r="BV48" s="87"/>
      <c r="BW48" s="20"/>
      <c r="BX48" s="98"/>
      <c r="BY48" s="99"/>
      <c r="BZ48" s="99"/>
      <c r="CA48" s="99"/>
      <c r="CB48" s="99"/>
      <c r="CC48" s="99"/>
      <c r="CD48" s="99"/>
      <c r="CE48" s="99"/>
      <c r="CF48" s="99"/>
      <c r="CG48" s="99"/>
      <c r="CH48" s="99"/>
      <c r="CI48" s="99"/>
      <c r="CJ48" s="99"/>
      <c r="CK48" s="99"/>
      <c r="CL48" s="99"/>
      <c r="CM48" s="99"/>
      <c r="CN48" s="99"/>
      <c r="CO48" s="99"/>
      <c r="CP48" s="100"/>
      <c r="CQ48" s="68"/>
      <c r="CR48" s="69"/>
    </row>
    <row r="49" spans="1:96" ht="18" x14ac:dyDescent="0.35">
      <c r="A49" s="20"/>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5"/>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2"/>
      <c r="BL49" s="22"/>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row>
    <row r="50" spans="1:96" ht="40" customHeight="1" x14ac:dyDescent="0.35">
      <c r="A50" s="20"/>
      <c r="B50" s="136" t="s">
        <v>165</v>
      </c>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52" t="s">
        <v>82</v>
      </c>
      <c r="AB50" s="52"/>
      <c r="AC50" s="52"/>
      <c r="AD50" s="52"/>
      <c r="AE50" s="52"/>
      <c r="AF50" s="52"/>
      <c r="AG50" s="52"/>
      <c r="AH50" s="52"/>
      <c r="AI50" s="53" t="s">
        <v>116</v>
      </c>
      <c r="AJ50" s="54"/>
      <c r="AK50" s="54"/>
      <c r="AL50" s="54"/>
      <c r="AM50" s="54"/>
      <c r="AN50" s="54"/>
      <c r="AO50" s="54"/>
      <c r="AP50" s="55"/>
      <c r="AQ50" s="53" t="s">
        <v>113</v>
      </c>
      <c r="AR50" s="54"/>
      <c r="AS50" s="54"/>
      <c r="AT50" s="54"/>
      <c r="AU50" s="54"/>
      <c r="AV50" s="54"/>
      <c r="AW50" s="54"/>
      <c r="AX50" s="54"/>
      <c r="AY50" s="54"/>
      <c r="AZ50" s="54"/>
      <c r="BA50" s="54"/>
      <c r="BB50" s="54"/>
      <c r="BC50" s="54"/>
      <c r="BD50" s="54"/>
      <c r="BE50" s="54"/>
      <c r="BF50" s="54"/>
      <c r="BG50" s="54"/>
      <c r="BH50" s="54"/>
      <c r="BI50" s="54"/>
      <c r="BJ50" s="55"/>
      <c r="BK50" s="79" t="s">
        <v>179</v>
      </c>
      <c r="BL50" s="80"/>
      <c r="BM50" s="53" t="s">
        <v>114</v>
      </c>
      <c r="BN50" s="54"/>
      <c r="BO50" s="54"/>
      <c r="BP50" s="54"/>
      <c r="BQ50" s="54"/>
      <c r="BR50" s="54"/>
      <c r="BS50" s="54"/>
      <c r="BT50" s="54"/>
      <c r="BU50" s="54"/>
      <c r="BV50" s="54"/>
      <c r="BW50" s="54"/>
      <c r="BX50" s="54"/>
      <c r="BY50" s="54"/>
      <c r="BZ50" s="54"/>
      <c r="CA50" s="54"/>
      <c r="CB50" s="54"/>
      <c r="CC50" s="54"/>
      <c r="CD50" s="54"/>
      <c r="CE50" s="54"/>
      <c r="CF50" s="55"/>
      <c r="CG50" s="53" t="s">
        <v>115</v>
      </c>
      <c r="CH50" s="54"/>
      <c r="CI50" s="54"/>
      <c r="CJ50" s="54"/>
      <c r="CK50" s="54"/>
      <c r="CL50" s="54"/>
      <c r="CM50" s="54"/>
      <c r="CN50" s="54"/>
      <c r="CO50" s="54"/>
      <c r="CP50" s="54"/>
      <c r="CQ50" s="54"/>
      <c r="CR50" s="55"/>
    </row>
    <row r="51" spans="1:96" ht="25" customHeight="1" x14ac:dyDescent="0.35">
      <c r="A51" s="20"/>
      <c r="B51" s="88" t="s">
        <v>95</v>
      </c>
      <c r="C51" s="88"/>
      <c r="D51" s="88"/>
      <c r="E51" s="88"/>
      <c r="F51" s="88"/>
      <c r="G51" s="88"/>
      <c r="H51" s="88"/>
      <c r="I51" s="88"/>
      <c r="J51" s="88"/>
      <c r="K51" s="88"/>
      <c r="L51" s="88"/>
      <c r="M51" s="88"/>
      <c r="N51" s="88"/>
      <c r="O51" s="88"/>
      <c r="P51" s="88"/>
      <c r="Q51" s="88"/>
      <c r="R51" s="88"/>
      <c r="S51" s="88"/>
      <c r="T51" s="88"/>
      <c r="U51" s="88"/>
      <c r="V51" s="88"/>
      <c r="W51" s="88"/>
      <c r="X51" s="88"/>
      <c r="Y51" s="88"/>
      <c r="Z51" s="88"/>
      <c r="AA51" s="114"/>
      <c r="AB51" s="115"/>
      <c r="AC51" s="115"/>
      <c r="AD51" s="115"/>
      <c r="AE51" s="115"/>
      <c r="AF51" s="115"/>
      <c r="AG51" s="115"/>
      <c r="AH51" s="116"/>
      <c r="AI51" s="70">
        <v>0.12</v>
      </c>
      <c r="AJ51" s="71"/>
      <c r="AK51" s="71"/>
      <c r="AL51" s="72" t="s">
        <v>107</v>
      </c>
      <c r="AM51" s="72"/>
      <c r="AN51" s="73">
        <v>0.17</v>
      </c>
      <c r="AO51" s="73"/>
      <c r="AP51" s="74"/>
      <c r="AQ51" s="81"/>
      <c r="AR51" s="82"/>
      <c r="AS51" s="82"/>
      <c r="AT51" s="82"/>
      <c r="AU51" s="82"/>
      <c r="AV51" s="82"/>
      <c r="AW51" s="82"/>
      <c r="AX51" s="82"/>
      <c r="AY51" s="82"/>
      <c r="AZ51" s="82"/>
      <c r="BA51" s="82"/>
      <c r="BB51" s="82"/>
      <c r="BC51" s="82"/>
      <c r="BD51" s="82"/>
      <c r="BE51" s="82"/>
      <c r="BF51" s="82"/>
      <c r="BG51" s="82"/>
      <c r="BH51" s="82"/>
      <c r="BI51" s="82"/>
      <c r="BJ51" s="83"/>
      <c r="BK51" s="68"/>
      <c r="BL51" s="69"/>
      <c r="BM51" s="65" t="s">
        <v>123</v>
      </c>
      <c r="BN51" s="66"/>
      <c r="BO51" s="66"/>
      <c r="BP51" s="66"/>
      <c r="BQ51" s="66"/>
      <c r="BR51" s="66"/>
      <c r="BS51" s="66"/>
      <c r="BT51" s="66"/>
      <c r="BU51" s="66"/>
      <c r="BV51" s="66"/>
      <c r="BW51" s="66"/>
      <c r="BX51" s="66"/>
      <c r="BY51" s="66"/>
      <c r="BZ51" s="66"/>
      <c r="CA51" s="66"/>
      <c r="CB51" s="66"/>
      <c r="CC51" s="66"/>
      <c r="CD51" s="66"/>
      <c r="CE51" s="66"/>
      <c r="CF51" s="67"/>
      <c r="CG51" s="56" t="s">
        <v>201</v>
      </c>
      <c r="CH51" s="57"/>
      <c r="CI51" s="57"/>
      <c r="CJ51" s="57"/>
      <c r="CK51" s="57"/>
      <c r="CL51" s="57"/>
      <c r="CM51" s="57"/>
      <c r="CN51" s="57"/>
      <c r="CO51" s="57"/>
      <c r="CP51" s="57"/>
      <c r="CQ51" s="57"/>
      <c r="CR51" s="58"/>
    </row>
    <row r="52" spans="1:96" ht="25" customHeight="1" x14ac:dyDescent="0.35">
      <c r="A52" s="20"/>
      <c r="B52" s="88" t="s">
        <v>96</v>
      </c>
      <c r="C52" s="88"/>
      <c r="D52" s="88"/>
      <c r="E52" s="88"/>
      <c r="F52" s="88"/>
      <c r="G52" s="88"/>
      <c r="H52" s="88"/>
      <c r="I52" s="88"/>
      <c r="J52" s="88"/>
      <c r="K52" s="88"/>
      <c r="L52" s="88"/>
      <c r="M52" s="88"/>
      <c r="N52" s="88"/>
      <c r="O52" s="88"/>
      <c r="P52" s="88"/>
      <c r="Q52" s="88"/>
      <c r="R52" s="88"/>
      <c r="S52" s="88"/>
      <c r="T52" s="88"/>
      <c r="U52" s="88"/>
      <c r="V52" s="88"/>
      <c r="W52" s="88"/>
      <c r="X52" s="88"/>
      <c r="Y52" s="88"/>
      <c r="Z52" s="88"/>
      <c r="AA52" s="114"/>
      <c r="AB52" s="115"/>
      <c r="AC52" s="115"/>
      <c r="AD52" s="115"/>
      <c r="AE52" s="115"/>
      <c r="AF52" s="115"/>
      <c r="AG52" s="115"/>
      <c r="AH52" s="116"/>
      <c r="AI52" s="70">
        <v>0.12</v>
      </c>
      <c r="AJ52" s="71"/>
      <c r="AK52" s="71"/>
      <c r="AL52" s="72" t="s">
        <v>107</v>
      </c>
      <c r="AM52" s="72"/>
      <c r="AN52" s="73">
        <v>0.2</v>
      </c>
      <c r="AO52" s="73"/>
      <c r="AP52" s="74"/>
      <c r="AQ52" s="81"/>
      <c r="AR52" s="82"/>
      <c r="AS52" s="82"/>
      <c r="AT52" s="82"/>
      <c r="AU52" s="82"/>
      <c r="AV52" s="82"/>
      <c r="AW52" s="82"/>
      <c r="AX52" s="82"/>
      <c r="AY52" s="82"/>
      <c r="AZ52" s="82"/>
      <c r="BA52" s="82"/>
      <c r="BB52" s="82"/>
      <c r="BC52" s="82"/>
      <c r="BD52" s="82"/>
      <c r="BE52" s="82"/>
      <c r="BF52" s="82"/>
      <c r="BG52" s="82"/>
      <c r="BH52" s="82"/>
      <c r="BI52" s="82"/>
      <c r="BJ52" s="83"/>
      <c r="BK52" s="68"/>
      <c r="BL52" s="69"/>
      <c r="BM52" s="65" t="s">
        <v>163</v>
      </c>
      <c r="BN52" s="66"/>
      <c r="BO52" s="66"/>
      <c r="BP52" s="66"/>
      <c r="BQ52" s="66"/>
      <c r="BR52" s="66"/>
      <c r="BS52" s="66"/>
      <c r="BT52" s="66"/>
      <c r="BU52" s="66"/>
      <c r="BV52" s="66"/>
      <c r="BW52" s="66"/>
      <c r="BX52" s="66"/>
      <c r="BY52" s="66"/>
      <c r="BZ52" s="66"/>
      <c r="CA52" s="66"/>
      <c r="CB52" s="66"/>
      <c r="CC52" s="66"/>
      <c r="CD52" s="66"/>
      <c r="CE52" s="66"/>
      <c r="CF52" s="67"/>
      <c r="CG52" s="59"/>
      <c r="CH52" s="60"/>
      <c r="CI52" s="60"/>
      <c r="CJ52" s="60"/>
      <c r="CK52" s="60"/>
      <c r="CL52" s="60"/>
      <c r="CM52" s="60"/>
      <c r="CN52" s="60"/>
      <c r="CO52" s="60"/>
      <c r="CP52" s="60"/>
      <c r="CQ52" s="60"/>
      <c r="CR52" s="61"/>
    </row>
    <row r="53" spans="1:96" ht="25" customHeight="1" x14ac:dyDescent="0.35">
      <c r="A53" s="20"/>
      <c r="B53" s="88" t="s">
        <v>108</v>
      </c>
      <c r="C53" s="88"/>
      <c r="D53" s="88"/>
      <c r="E53" s="88"/>
      <c r="F53" s="88"/>
      <c r="G53" s="88"/>
      <c r="H53" s="88"/>
      <c r="I53" s="88"/>
      <c r="J53" s="88"/>
      <c r="K53" s="88"/>
      <c r="L53" s="88"/>
      <c r="M53" s="88"/>
      <c r="N53" s="88"/>
      <c r="O53" s="88"/>
      <c r="P53" s="88"/>
      <c r="Q53" s="88"/>
      <c r="R53" s="88"/>
      <c r="S53" s="88"/>
      <c r="T53" s="88"/>
      <c r="U53" s="88"/>
      <c r="V53" s="88"/>
      <c r="W53" s="88"/>
      <c r="X53" s="88"/>
      <c r="Y53" s="88"/>
      <c r="Z53" s="88"/>
      <c r="AA53" s="114"/>
      <c r="AB53" s="115"/>
      <c r="AC53" s="115"/>
      <c r="AD53" s="115"/>
      <c r="AE53" s="115"/>
      <c r="AF53" s="115"/>
      <c r="AG53" s="115"/>
      <c r="AH53" s="116"/>
      <c r="AI53" s="70">
        <v>0.06</v>
      </c>
      <c r="AJ53" s="71"/>
      <c r="AK53" s="71"/>
      <c r="AL53" s="72" t="s">
        <v>107</v>
      </c>
      <c r="AM53" s="72"/>
      <c r="AN53" s="73">
        <v>0.09</v>
      </c>
      <c r="AO53" s="73"/>
      <c r="AP53" s="74"/>
      <c r="AQ53" s="81"/>
      <c r="AR53" s="82"/>
      <c r="AS53" s="82"/>
      <c r="AT53" s="82"/>
      <c r="AU53" s="82"/>
      <c r="AV53" s="82"/>
      <c r="AW53" s="82"/>
      <c r="AX53" s="82"/>
      <c r="AY53" s="82"/>
      <c r="AZ53" s="82"/>
      <c r="BA53" s="82"/>
      <c r="BB53" s="82"/>
      <c r="BC53" s="82"/>
      <c r="BD53" s="82"/>
      <c r="BE53" s="82"/>
      <c r="BF53" s="82"/>
      <c r="BG53" s="82"/>
      <c r="BH53" s="82"/>
      <c r="BI53" s="82"/>
      <c r="BJ53" s="83"/>
      <c r="BK53" s="68"/>
      <c r="BL53" s="69"/>
      <c r="BM53" s="65" t="s">
        <v>124</v>
      </c>
      <c r="BN53" s="66"/>
      <c r="BO53" s="66"/>
      <c r="BP53" s="66"/>
      <c r="BQ53" s="66"/>
      <c r="BR53" s="66"/>
      <c r="BS53" s="66"/>
      <c r="BT53" s="66"/>
      <c r="BU53" s="66"/>
      <c r="BV53" s="66"/>
      <c r="BW53" s="66"/>
      <c r="BX53" s="66"/>
      <c r="BY53" s="66"/>
      <c r="BZ53" s="66"/>
      <c r="CA53" s="66"/>
      <c r="CB53" s="66"/>
      <c r="CC53" s="66"/>
      <c r="CD53" s="66"/>
      <c r="CE53" s="66"/>
      <c r="CF53" s="67"/>
      <c r="CG53" s="59"/>
      <c r="CH53" s="60"/>
      <c r="CI53" s="60"/>
      <c r="CJ53" s="60"/>
      <c r="CK53" s="60"/>
      <c r="CL53" s="60"/>
      <c r="CM53" s="60"/>
      <c r="CN53" s="60"/>
      <c r="CO53" s="60"/>
      <c r="CP53" s="60"/>
      <c r="CQ53" s="60"/>
      <c r="CR53" s="61"/>
    </row>
    <row r="54" spans="1:96" ht="25" customHeight="1" x14ac:dyDescent="0.35">
      <c r="A54" s="20"/>
      <c r="B54" s="88" t="s">
        <v>109</v>
      </c>
      <c r="C54" s="88"/>
      <c r="D54" s="88"/>
      <c r="E54" s="88"/>
      <c r="F54" s="88"/>
      <c r="G54" s="88"/>
      <c r="H54" s="88"/>
      <c r="I54" s="88"/>
      <c r="J54" s="88"/>
      <c r="K54" s="88"/>
      <c r="L54" s="88"/>
      <c r="M54" s="88"/>
      <c r="N54" s="88"/>
      <c r="O54" s="88"/>
      <c r="P54" s="88"/>
      <c r="Q54" s="88"/>
      <c r="R54" s="88"/>
      <c r="S54" s="88"/>
      <c r="T54" s="88"/>
      <c r="U54" s="88"/>
      <c r="V54" s="88"/>
      <c r="W54" s="88"/>
      <c r="X54" s="88"/>
      <c r="Y54" s="88"/>
      <c r="Z54" s="88"/>
      <c r="AA54" s="146"/>
      <c r="AB54" s="147"/>
      <c r="AC54" s="147"/>
      <c r="AD54" s="147"/>
      <c r="AE54" s="147"/>
      <c r="AF54" s="147"/>
      <c r="AG54" s="147"/>
      <c r="AH54" s="148"/>
      <c r="AI54" s="75">
        <v>1.6</v>
      </c>
      <c r="AJ54" s="76"/>
      <c r="AK54" s="76"/>
      <c r="AL54" s="72" t="s">
        <v>107</v>
      </c>
      <c r="AM54" s="72"/>
      <c r="AN54" s="77">
        <v>2</v>
      </c>
      <c r="AO54" s="77"/>
      <c r="AP54" s="78"/>
      <c r="AQ54" s="81"/>
      <c r="AR54" s="82"/>
      <c r="AS54" s="82"/>
      <c r="AT54" s="82"/>
      <c r="AU54" s="82"/>
      <c r="AV54" s="82"/>
      <c r="AW54" s="82"/>
      <c r="AX54" s="82"/>
      <c r="AY54" s="82"/>
      <c r="AZ54" s="82"/>
      <c r="BA54" s="82"/>
      <c r="BB54" s="82"/>
      <c r="BC54" s="82"/>
      <c r="BD54" s="82"/>
      <c r="BE54" s="82"/>
      <c r="BF54" s="82"/>
      <c r="BG54" s="82"/>
      <c r="BH54" s="82"/>
      <c r="BI54" s="82"/>
      <c r="BJ54" s="83"/>
      <c r="BK54" s="68"/>
      <c r="BL54" s="69"/>
      <c r="BM54" s="65" t="s">
        <v>125</v>
      </c>
      <c r="BN54" s="66"/>
      <c r="BO54" s="66"/>
      <c r="BP54" s="66"/>
      <c r="BQ54" s="66"/>
      <c r="BR54" s="66"/>
      <c r="BS54" s="66"/>
      <c r="BT54" s="66"/>
      <c r="BU54" s="66"/>
      <c r="BV54" s="66"/>
      <c r="BW54" s="66"/>
      <c r="BX54" s="66"/>
      <c r="BY54" s="66"/>
      <c r="BZ54" s="66"/>
      <c r="CA54" s="66"/>
      <c r="CB54" s="66"/>
      <c r="CC54" s="66"/>
      <c r="CD54" s="66"/>
      <c r="CE54" s="66"/>
      <c r="CF54" s="67"/>
      <c r="CG54" s="62"/>
      <c r="CH54" s="63"/>
      <c r="CI54" s="63"/>
      <c r="CJ54" s="63"/>
      <c r="CK54" s="63"/>
      <c r="CL54" s="63"/>
      <c r="CM54" s="63"/>
      <c r="CN54" s="63"/>
      <c r="CO54" s="63"/>
      <c r="CP54" s="63"/>
      <c r="CQ54" s="63"/>
      <c r="CR54" s="64"/>
    </row>
    <row r="55" spans="1:96" ht="18" x14ac:dyDescent="0.35">
      <c r="A55" s="20"/>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5"/>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2"/>
      <c r="BL55" s="22"/>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row>
    <row r="56" spans="1:96" ht="40" customHeight="1" x14ac:dyDescent="0.35">
      <c r="A56" s="20"/>
      <c r="B56" s="136" t="s">
        <v>0</v>
      </c>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52" t="s">
        <v>82</v>
      </c>
      <c r="AB56" s="52"/>
      <c r="AC56" s="52"/>
      <c r="AD56" s="52"/>
      <c r="AE56" s="52"/>
      <c r="AF56" s="52"/>
      <c r="AG56" s="52"/>
      <c r="AH56" s="52"/>
      <c r="AI56" s="53" t="s">
        <v>116</v>
      </c>
      <c r="AJ56" s="54"/>
      <c r="AK56" s="54"/>
      <c r="AL56" s="54"/>
      <c r="AM56" s="54"/>
      <c r="AN56" s="54"/>
      <c r="AO56" s="54"/>
      <c r="AP56" s="55"/>
      <c r="AQ56" s="53" t="s">
        <v>113</v>
      </c>
      <c r="AR56" s="54"/>
      <c r="AS56" s="54"/>
      <c r="AT56" s="54"/>
      <c r="AU56" s="54"/>
      <c r="AV56" s="54"/>
      <c r="AW56" s="54"/>
      <c r="AX56" s="54"/>
      <c r="AY56" s="54"/>
      <c r="AZ56" s="54"/>
      <c r="BA56" s="54"/>
      <c r="BB56" s="54"/>
      <c r="BC56" s="54"/>
      <c r="BD56" s="54"/>
      <c r="BE56" s="54"/>
      <c r="BF56" s="54"/>
      <c r="BG56" s="54"/>
      <c r="BH56" s="54"/>
      <c r="BI56" s="54"/>
      <c r="BJ56" s="55"/>
      <c r="BK56" s="79" t="s">
        <v>179</v>
      </c>
      <c r="BL56" s="80"/>
      <c r="BM56" s="53" t="s">
        <v>114</v>
      </c>
      <c r="BN56" s="54"/>
      <c r="BO56" s="54"/>
      <c r="BP56" s="54"/>
      <c r="BQ56" s="54"/>
      <c r="BR56" s="54"/>
      <c r="BS56" s="54"/>
      <c r="BT56" s="54"/>
      <c r="BU56" s="54"/>
      <c r="BV56" s="54"/>
      <c r="BW56" s="54"/>
      <c r="BX56" s="54"/>
      <c r="BY56" s="54"/>
      <c r="BZ56" s="54"/>
      <c r="CA56" s="54"/>
      <c r="CB56" s="54"/>
      <c r="CC56" s="54"/>
      <c r="CD56" s="54"/>
      <c r="CE56" s="54"/>
      <c r="CF56" s="55"/>
      <c r="CG56" s="53" t="s">
        <v>115</v>
      </c>
      <c r="CH56" s="54"/>
      <c r="CI56" s="54"/>
      <c r="CJ56" s="54"/>
      <c r="CK56" s="54"/>
      <c r="CL56" s="54"/>
      <c r="CM56" s="54"/>
      <c r="CN56" s="54"/>
      <c r="CO56" s="54"/>
      <c r="CP56" s="54"/>
      <c r="CQ56" s="54"/>
      <c r="CR56" s="55"/>
    </row>
    <row r="57" spans="1:96" ht="25" customHeight="1" x14ac:dyDescent="0.35">
      <c r="A57" s="20"/>
      <c r="B57" s="88" t="s">
        <v>7</v>
      </c>
      <c r="C57" s="88"/>
      <c r="D57" s="88"/>
      <c r="E57" s="88"/>
      <c r="F57" s="88"/>
      <c r="G57" s="88"/>
      <c r="H57" s="88"/>
      <c r="I57" s="88"/>
      <c r="J57" s="88"/>
      <c r="K57" s="88"/>
      <c r="L57" s="88"/>
      <c r="M57" s="88"/>
      <c r="N57" s="88"/>
      <c r="O57" s="88"/>
      <c r="P57" s="88"/>
      <c r="Q57" s="88"/>
      <c r="R57" s="88"/>
      <c r="S57" s="88"/>
      <c r="T57" s="88"/>
      <c r="U57" s="88"/>
      <c r="V57" s="88"/>
      <c r="W57" s="88"/>
      <c r="X57" s="88"/>
      <c r="Y57" s="88"/>
      <c r="Z57" s="88"/>
      <c r="AA57" s="110"/>
      <c r="AB57" s="110"/>
      <c r="AC57" s="110"/>
      <c r="AD57" s="110"/>
      <c r="AE57" s="110"/>
      <c r="AF57" s="110"/>
      <c r="AG57" s="110"/>
      <c r="AH57" s="110"/>
      <c r="AI57" s="112" t="s">
        <v>117</v>
      </c>
      <c r="AJ57" s="113"/>
      <c r="AK57" s="113"/>
      <c r="AL57" s="73">
        <v>0.8</v>
      </c>
      <c r="AM57" s="73"/>
      <c r="AN57" s="73"/>
      <c r="AO57" s="73"/>
      <c r="AP57" s="74"/>
      <c r="AQ57" s="81"/>
      <c r="AR57" s="82"/>
      <c r="AS57" s="82"/>
      <c r="AT57" s="82"/>
      <c r="AU57" s="82"/>
      <c r="AV57" s="82"/>
      <c r="AW57" s="82"/>
      <c r="AX57" s="82"/>
      <c r="AY57" s="82"/>
      <c r="AZ57" s="82"/>
      <c r="BA57" s="82"/>
      <c r="BB57" s="82"/>
      <c r="BC57" s="82"/>
      <c r="BD57" s="82"/>
      <c r="BE57" s="82"/>
      <c r="BF57" s="82"/>
      <c r="BG57" s="82"/>
      <c r="BH57" s="82"/>
      <c r="BI57" s="82"/>
      <c r="BJ57" s="83"/>
      <c r="BK57" s="68"/>
      <c r="BL57" s="69"/>
      <c r="BM57" s="65" t="s">
        <v>143</v>
      </c>
      <c r="BN57" s="66"/>
      <c r="BO57" s="66"/>
      <c r="BP57" s="66"/>
      <c r="BQ57" s="66"/>
      <c r="BR57" s="66"/>
      <c r="BS57" s="66"/>
      <c r="BT57" s="66"/>
      <c r="BU57" s="66"/>
      <c r="BV57" s="66"/>
      <c r="BW57" s="66"/>
      <c r="BX57" s="66"/>
      <c r="BY57" s="66"/>
      <c r="BZ57" s="66"/>
      <c r="CA57" s="66"/>
      <c r="CB57" s="66"/>
      <c r="CC57" s="66"/>
      <c r="CD57" s="66"/>
      <c r="CE57" s="66"/>
      <c r="CF57" s="67"/>
      <c r="CG57" s="65" t="s">
        <v>231</v>
      </c>
      <c r="CH57" s="66"/>
      <c r="CI57" s="66"/>
      <c r="CJ57" s="66"/>
      <c r="CK57" s="66"/>
      <c r="CL57" s="66"/>
      <c r="CM57" s="66"/>
      <c r="CN57" s="66"/>
      <c r="CO57" s="66"/>
      <c r="CP57" s="66"/>
      <c r="CQ57" s="66"/>
      <c r="CR57" s="67"/>
    </row>
    <row r="58" spans="1:96" ht="25" customHeight="1" x14ac:dyDescent="0.35">
      <c r="A58" s="20"/>
      <c r="B58" s="88" t="s">
        <v>118</v>
      </c>
      <c r="C58" s="88"/>
      <c r="D58" s="88"/>
      <c r="E58" s="88"/>
      <c r="F58" s="88"/>
      <c r="G58" s="88"/>
      <c r="H58" s="88"/>
      <c r="I58" s="88"/>
      <c r="J58" s="88"/>
      <c r="K58" s="88"/>
      <c r="L58" s="88"/>
      <c r="M58" s="88"/>
      <c r="N58" s="88"/>
      <c r="O58" s="88"/>
      <c r="P58" s="88"/>
      <c r="Q58" s="88"/>
      <c r="R58" s="88"/>
      <c r="S58" s="88"/>
      <c r="T58" s="88"/>
      <c r="U58" s="88"/>
      <c r="V58" s="88"/>
      <c r="W58" s="88"/>
      <c r="X58" s="88"/>
      <c r="Y58" s="88"/>
      <c r="Z58" s="88"/>
      <c r="AA58" s="110"/>
      <c r="AB58" s="110"/>
      <c r="AC58" s="110"/>
      <c r="AD58" s="110"/>
      <c r="AE58" s="110"/>
      <c r="AF58" s="110"/>
      <c r="AG58" s="110"/>
      <c r="AH58" s="110"/>
      <c r="AI58" s="70">
        <v>4.4999999999999998E-2</v>
      </c>
      <c r="AJ58" s="71"/>
      <c r="AK58" s="71"/>
      <c r="AL58" s="72" t="s">
        <v>107</v>
      </c>
      <c r="AM58" s="72"/>
      <c r="AN58" s="73">
        <v>8.5000000000000006E-2</v>
      </c>
      <c r="AO58" s="73"/>
      <c r="AP58" s="74"/>
      <c r="AQ58" s="81"/>
      <c r="AR58" s="82"/>
      <c r="AS58" s="82"/>
      <c r="AT58" s="82"/>
      <c r="AU58" s="82"/>
      <c r="AV58" s="82"/>
      <c r="AW58" s="82"/>
      <c r="AX58" s="82"/>
      <c r="AY58" s="82"/>
      <c r="AZ58" s="82"/>
      <c r="BA58" s="82"/>
      <c r="BB58" s="82"/>
      <c r="BC58" s="82"/>
      <c r="BD58" s="82"/>
      <c r="BE58" s="82"/>
      <c r="BF58" s="82"/>
      <c r="BG58" s="82"/>
      <c r="BH58" s="82"/>
      <c r="BI58" s="82"/>
      <c r="BJ58" s="83"/>
      <c r="BK58" s="68"/>
      <c r="BL58" s="69"/>
      <c r="BM58" s="65" t="s">
        <v>261</v>
      </c>
      <c r="BN58" s="66"/>
      <c r="BO58" s="66"/>
      <c r="BP58" s="66"/>
      <c r="BQ58" s="66"/>
      <c r="BR58" s="66"/>
      <c r="BS58" s="66"/>
      <c r="BT58" s="66"/>
      <c r="BU58" s="66"/>
      <c r="BV58" s="66"/>
      <c r="BW58" s="66"/>
      <c r="BX58" s="66"/>
      <c r="BY58" s="66"/>
      <c r="BZ58" s="66"/>
      <c r="CA58" s="66"/>
      <c r="CB58" s="66"/>
      <c r="CC58" s="66"/>
      <c r="CD58" s="66"/>
      <c r="CE58" s="66"/>
      <c r="CF58" s="67"/>
      <c r="CG58" s="65" t="s">
        <v>232</v>
      </c>
      <c r="CH58" s="66"/>
      <c r="CI58" s="66"/>
      <c r="CJ58" s="66"/>
      <c r="CK58" s="66"/>
      <c r="CL58" s="66"/>
      <c r="CM58" s="66"/>
      <c r="CN58" s="66"/>
      <c r="CO58" s="66"/>
      <c r="CP58" s="66"/>
      <c r="CQ58" s="66"/>
      <c r="CR58" s="67"/>
    </row>
    <row r="59" spans="1:96" ht="25" customHeight="1" x14ac:dyDescent="0.35">
      <c r="A59" s="20"/>
      <c r="B59" s="88" t="s">
        <v>65</v>
      </c>
      <c r="C59" s="88"/>
      <c r="D59" s="88"/>
      <c r="E59" s="88"/>
      <c r="F59" s="88"/>
      <c r="G59" s="88"/>
      <c r="H59" s="88"/>
      <c r="I59" s="88"/>
      <c r="J59" s="88"/>
      <c r="K59" s="88"/>
      <c r="L59" s="88"/>
      <c r="M59" s="88"/>
      <c r="N59" s="88"/>
      <c r="O59" s="88"/>
      <c r="P59" s="88"/>
      <c r="Q59" s="88"/>
      <c r="R59" s="88"/>
      <c r="S59" s="88"/>
      <c r="T59" s="88"/>
      <c r="U59" s="88"/>
      <c r="V59" s="88"/>
      <c r="W59" s="88"/>
      <c r="X59" s="88"/>
      <c r="Y59" s="88"/>
      <c r="Z59" s="88"/>
      <c r="AA59" s="110"/>
      <c r="AB59" s="110"/>
      <c r="AC59" s="110"/>
      <c r="AD59" s="110"/>
      <c r="AE59" s="110"/>
      <c r="AF59" s="110"/>
      <c r="AG59" s="110"/>
      <c r="AH59" s="110"/>
      <c r="AI59" s="117" t="s">
        <v>175</v>
      </c>
      <c r="AJ59" s="72"/>
      <c r="AK59" s="72"/>
      <c r="AL59" s="72"/>
      <c r="AM59" s="72"/>
      <c r="AN59" s="72"/>
      <c r="AO59" s="72"/>
      <c r="AP59" s="118"/>
      <c r="AQ59" s="81"/>
      <c r="AR59" s="82"/>
      <c r="AS59" s="82"/>
      <c r="AT59" s="82"/>
      <c r="AU59" s="82"/>
      <c r="AV59" s="82"/>
      <c r="AW59" s="82"/>
      <c r="AX59" s="82"/>
      <c r="AY59" s="82"/>
      <c r="AZ59" s="82"/>
      <c r="BA59" s="82"/>
      <c r="BB59" s="82"/>
      <c r="BC59" s="82"/>
      <c r="BD59" s="82"/>
      <c r="BE59" s="82"/>
      <c r="BF59" s="82"/>
      <c r="BG59" s="82"/>
      <c r="BH59" s="82"/>
      <c r="BI59" s="82"/>
      <c r="BJ59" s="83"/>
      <c r="BK59" s="68"/>
      <c r="BL59" s="69"/>
      <c r="BM59" s="65" t="s">
        <v>225</v>
      </c>
      <c r="BN59" s="66"/>
      <c r="BO59" s="66"/>
      <c r="BP59" s="66"/>
      <c r="BQ59" s="66"/>
      <c r="BR59" s="66"/>
      <c r="BS59" s="66"/>
      <c r="BT59" s="66"/>
      <c r="BU59" s="66"/>
      <c r="BV59" s="66"/>
      <c r="BW59" s="66"/>
      <c r="BX59" s="66"/>
      <c r="BY59" s="66"/>
      <c r="BZ59" s="66"/>
      <c r="CA59" s="66"/>
      <c r="CB59" s="66"/>
      <c r="CC59" s="66"/>
      <c r="CD59" s="66"/>
      <c r="CE59" s="66"/>
      <c r="CF59" s="67"/>
      <c r="CG59" s="65" t="s">
        <v>262</v>
      </c>
      <c r="CH59" s="66"/>
      <c r="CI59" s="66"/>
      <c r="CJ59" s="66"/>
      <c r="CK59" s="66"/>
      <c r="CL59" s="66"/>
      <c r="CM59" s="66"/>
      <c r="CN59" s="66"/>
      <c r="CO59" s="66"/>
      <c r="CP59" s="66"/>
      <c r="CQ59" s="66"/>
      <c r="CR59" s="67"/>
    </row>
    <row r="60" spans="1:96" ht="25" customHeight="1" x14ac:dyDescent="0.35">
      <c r="A60" s="20"/>
      <c r="B60" s="88" t="s">
        <v>177</v>
      </c>
      <c r="C60" s="88"/>
      <c r="D60" s="88"/>
      <c r="E60" s="88"/>
      <c r="F60" s="88"/>
      <c r="G60" s="88"/>
      <c r="H60" s="88"/>
      <c r="I60" s="88"/>
      <c r="J60" s="88"/>
      <c r="K60" s="88"/>
      <c r="L60" s="88"/>
      <c r="M60" s="88"/>
      <c r="N60" s="88"/>
      <c r="O60" s="88"/>
      <c r="P60" s="88"/>
      <c r="Q60" s="88"/>
      <c r="R60" s="88"/>
      <c r="S60" s="88"/>
      <c r="T60" s="88"/>
      <c r="U60" s="88"/>
      <c r="V60" s="88"/>
      <c r="W60" s="88"/>
      <c r="X60" s="88"/>
      <c r="Y60" s="88"/>
      <c r="Z60" s="88"/>
      <c r="AA60" s="110" t="str">
        <f>IF(ISBLANK(AA13),"",+AA29/(AA13+AA15))</f>
        <v/>
      </c>
      <c r="AB60" s="110"/>
      <c r="AC60" s="110"/>
      <c r="AD60" s="110"/>
      <c r="AE60" s="110"/>
      <c r="AF60" s="110"/>
      <c r="AG60" s="110"/>
      <c r="AH60" s="110"/>
      <c r="AI60" s="70">
        <v>1.4999999999999999E-2</v>
      </c>
      <c r="AJ60" s="71"/>
      <c r="AK60" s="71"/>
      <c r="AL60" s="72" t="s">
        <v>107</v>
      </c>
      <c r="AM60" s="72"/>
      <c r="AN60" s="73">
        <v>2.5000000000000001E-2</v>
      </c>
      <c r="AO60" s="73"/>
      <c r="AP60" s="74"/>
      <c r="AQ60" s="81"/>
      <c r="AR60" s="82"/>
      <c r="AS60" s="82"/>
      <c r="AT60" s="82"/>
      <c r="AU60" s="82"/>
      <c r="AV60" s="82"/>
      <c r="AW60" s="82"/>
      <c r="AX60" s="82"/>
      <c r="AY60" s="82"/>
      <c r="AZ60" s="82"/>
      <c r="BA60" s="82"/>
      <c r="BB60" s="82"/>
      <c r="BC60" s="82"/>
      <c r="BD60" s="82"/>
      <c r="BE60" s="82"/>
      <c r="BF60" s="82"/>
      <c r="BG60" s="82"/>
      <c r="BH60" s="82"/>
      <c r="BI60" s="82"/>
      <c r="BJ60" s="83"/>
      <c r="BK60" s="68"/>
      <c r="BL60" s="69"/>
      <c r="BM60" s="65" t="s">
        <v>226</v>
      </c>
      <c r="BN60" s="66"/>
      <c r="BO60" s="66"/>
      <c r="BP60" s="66"/>
      <c r="BQ60" s="66"/>
      <c r="BR60" s="66"/>
      <c r="BS60" s="66"/>
      <c r="BT60" s="66"/>
      <c r="BU60" s="66"/>
      <c r="BV60" s="66"/>
      <c r="BW60" s="66"/>
      <c r="BX60" s="66"/>
      <c r="BY60" s="66"/>
      <c r="BZ60" s="66"/>
      <c r="CA60" s="66"/>
      <c r="CB60" s="66"/>
      <c r="CC60" s="66"/>
      <c r="CD60" s="66"/>
      <c r="CE60" s="66"/>
      <c r="CF60" s="67"/>
      <c r="CG60" s="65" t="s">
        <v>233</v>
      </c>
      <c r="CH60" s="66"/>
      <c r="CI60" s="66"/>
      <c r="CJ60" s="66"/>
      <c r="CK60" s="66"/>
      <c r="CL60" s="66"/>
      <c r="CM60" s="66"/>
      <c r="CN60" s="66"/>
      <c r="CO60" s="66"/>
      <c r="CP60" s="66"/>
      <c r="CQ60" s="66"/>
      <c r="CR60" s="67"/>
    </row>
    <row r="61" spans="1:96" ht="25" customHeight="1" x14ac:dyDescent="0.35">
      <c r="A61" s="20"/>
      <c r="B61" s="88" t="s">
        <v>34</v>
      </c>
      <c r="C61" s="88"/>
      <c r="D61" s="88"/>
      <c r="E61" s="88"/>
      <c r="F61" s="88"/>
      <c r="G61" s="88"/>
      <c r="H61" s="88"/>
      <c r="I61" s="88"/>
      <c r="J61" s="88"/>
      <c r="K61" s="88"/>
      <c r="L61" s="88"/>
      <c r="M61" s="88"/>
      <c r="N61" s="88"/>
      <c r="O61" s="88"/>
      <c r="P61" s="88"/>
      <c r="Q61" s="88"/>
      <c r="R61" s="88"/>
      <c r="S61" s="88"/>
      <c r="T61" s="88"/>
      <c r="U61" s="88"/>
      <c r="V61" s="88"/>
      <c r="W61" s="88"/>
      <c r="X61" s="88"/>
      <c r="Y61" s="88"/>
      <c r="Z61" s="88"/>
      <c r="AA61" s="110" t="str">
        <f>IF(ISBLANK(AA23),"",(AA28+AA30)/AA23)</f>
        <v/>
      </c>
      <c r="AB61" s="110"/>
      <c r="AC61" s="110"/>
      <c r="AD61" s="110"/>
      <c r="AE61" s="110"/>
      <c r="AF61" s="110"/>
      <c r="AG61" s="110"/>
      <c r="AH61" s="110"/>
      <c r="AI61" s="112" t="s">
        <v>117</v>
      </c>
      <c r="AJ61" s="113"/>
      <c r="AK61" s="113"/>
      <c r="AL61" s="73">
        <v>0.85</v>
      </c>
      <c r="AM61" s="73"/>
      <c r="AN61" s="73"/>
      <c r="AO61" s="73"/>
      <c r="AP61" s="74"/>
      <c r="AQ61" s="81"/>
      <c r="AR61" s="82"/>
      <c r="AS61" s="82"/>
      <c r="AT61" s="82"/>
      <c r="AU61" s="82"/>
      <c r="AV61" s="82"/>
      <c r="AW61" s="82"/>
      <c r="AX61" s="82"/>
      <c r="AY61" s="82"/>
      <c r="AZ61" s="82"/>
      <c r="BA61" s="82"/>
      <c r="BB61" s="82"/>
      <c r="BC61" s="82"/>
      <c r="BD61" s="82"/>
      <c r="BE61" s="82"/>
      <c r="BF61" s="82"/>
      <c r="BG61" s="82"/>
      <c r="BH61" s="82"/>
      <c r="BI61" s="82"/>
      <c r="BJ61" s="83"/>
      <c r="BK61" s="68"/>
      <c r="BL61" s="69"/>
      <c r="BM61" s="65" t="s">
        <v>144</v>
      </c>
      <c r="BN61" s="66"/>
      <c r="BO61" s="66"/>
      <c r="BP61" s="66"/>
      <c r="BQ61" s="66"/>
      <c r="BR61" s="66"/>
      <c r="BS61" s="66"/>
      <c r="BT61" s="66"/>
      <c r="BU61" s="66"/>
      <c r="BV61" s="66"/>
      <c r="BW61" s="66"/>
      <c r="BX61" s="66"/>
      <c r="BY61" s="66"/>
      <c r="BZ61" s="66"/>
      <c r="CA61" s="66"/>
      <c r="CB61" s="66"/>
      <c r="CC61" s="66"/>
      <c r="CD61" s="66"/>
      <c r="CE61" s="66"/>
      <c r="CF61" s="67"/>
      <c r="CG61" s="56" t="s">
        <v>249</v>
      </c>
      <c r="CH61" s="57"/>
      <c r="CI61" s="57"/>
      <c r="CJ61" s="57"/>
      <c r="CK61" s="57"/>
      <c r="CL61" s="57"/>
      <c r="CM61" s="57"/>
      <c r="CN61" s="57"/>
      <c r="CO61" s="57"/>
      <c r="CP61" s="57"/>
      <c r="CQ61" s="57"/>
      <c r="CR61" s="58"/>
    </row>
    <row r="62" spans="1:96" ht="25" customHeight="1" x14ac:dyDescent="0.35">
      <c r="A62" s="20"/>
      <c r="B62" s="88" t="s">
        <v>250</v>
      </c>
      <c r="C62" s="88"/>
      <c r="D62" s="88"/>
      <c r="E62" s="88"/>
      <c r="F62" s="88"/>
      <c r="G62" s="88"/>
      <c r="H62" s="88"/>
      <c r="I62" s="88"/>
      <c r="J62" s="88"/>
      <c r="K62" s="88"/>
      <c r="L62" s="88"/>
      <c r="M62" s="88"/>
      <c r="N62" s="88"/>
      <c r="O62" s="88"/>
      <c r="P62" s="88"/>
      <c r="Q62" s="88"/>
      <c r="R62" s="88"/>
      <c r="S62" s="88"/>
      <c r="T62" s="88"/>
      <c r="U62" s="88"/>
      <c r="V62" s="88"/>
      <c r="W62" s="88"/>
      <c r="X62" s="88"/>
      <c r="Y62" s="88"/>
      <c r="Z62" s="88"/>
      <c r="AA62" s="111" t="str">
        <f>IF(ISBLANK(AA13),"",AA29/AA30)</f>
        <v/>
      </c>
      <c r="AB62" s="111"/>
      <c r="AC62" s="111"/>
      <c r="AD62" s="111"/>
      <c r="AE62" s="111"/>
      <c r="AF62" s="111"/>
      <c r="AG62" s="111"/>
      <c r="AH62" s="111"/>
      <c r="AI62" s="112" t="s">
        <v>119</v>
      </c>
      <c r="AJ62" s="113"/>
      <c r="AK62" s="113"/>
      <c r="AL62" s="155">
        <v>1.25</v>
      </c>
      <c r="AM62" s="155"/>
      <c r="AN62" s="155"/>
      <c r="AO62" s="155"/>
      <c r="AP62" s="156"/>
      <c r="AQ62" s="81"/>
      <c r="AR62" s="82"/>
      <c r="AS62" s="82"/>
      <c r="AT62" s="82"/>
      <c r="AU62" s="82"/>
      <c r="AV62" s="82"/>
      <c r="AW62" s="82"/>
      <c r="AX62" s="82"/>
      <c r="AY62" s="82"/>
      <c r="AZ62" s="82"/>
      <c r="BA62" s="82"/>
      <c r="BB62" s="82"/>
      <c r="BC62" s="82"/>
      <c r="BD62" s="82"/>
      <c r="BE62" s="82"/>
      <c r="BF62" s="82"/>
      <c r="BG62" s="82"/>
      <c r="BH62" s="82"/>
      <c r="BI62" s="82"/>
      <c r="BJ62" s="83"/>
      <c r="BK62" s="68"/>
      <c r="BL62" s="69"/>
      <c r="BM62" s="65" t="s">
        <v>268</v>
      </c>
      <c r="BN62" s="66"/>
      <c r="BO62" s="66"/>
      <c r="BP62" s="66"/>
      <c r="BQ62" s="66"/>
      <c r="BR62" s="66"/>
      <c r="BS62" s="66"/>
      <c r="BT62" s="66"/>
      <c r="BU62" s="66"/>
      <c r="BV62" s="66"/>
      <c r="BW62" s="66"/>
      <c r="BX62" s="66"/>
      <c r="BY62" s="66"/>
      <c r="BZ62" s="66"/>
      <c r="CA62" s="66"/>
      <c r="CB62" s="66"/>
      <c r="CC62" s="66"/>
      <c r="CD62" s="66"/>
      <c r="CE62" s="66"/>
      <c r="CF62" s="67"/>
      <c r="CG62" s="62"/>
      <c r="CH62" s="63"/>
      <c r="CI62" s="63"/>
      <c r="CJ62" s="63"/>
      <c r="CK62" s="63"/>
      <c r="CL62" s="63"/>
      <c r="CM62" s="63"/>
      <c r="CN62" s="63"/>
      <c r="CO62" s="63"/>
      <c r="CP62" s="63"/>
      <c r="CQ62" s="63"/>
      <c r="CR62" s="64"/>
    </row>
    <row r="63" spans="1:96" ht="25" customHeight="1" x14ac:dyDescent="0.35">
      <c r="A63" s="20"/>
      <c r="B63" s="88" t="s">
        <v>166</v>
      </c>
      <c r="C63" s="88"/>
      <c r="D63" s="88"/>
      <c r="E63" s="88"/>
      <c r="F63" s="88"/>
      <c r="G63" s="88"/>
      <c r="H63" s="88"/>
      <c r="I63" s="88"/>
      <c r="J63" s="88"/>
      <c r="K63" s="88"/>
      <c r="L63" s="88"/>
      <c r="M63" s="88"/>
      <c r="N63" s="88"/>
      <c r="O63" s="88"/>
      <c r="P63" s="88"/>
      <c r="Q63" s="88"/>
      <c r="R63" s="88"/>
      <c r="S63" s="88"/>
      <c r="T63" s="88"/>
      <c r="U63" s="88"/>
      <c r="V63" s="88"/>
      <c r="W63" s="88"/>
      <c r="X63" s="88"/>
      <c r="Y63" s="88"/>
      <c r="Z63" s="88"/>
      <c r="AA63" s="110" t="str">
        <f>'IRR Partitioning'!J25</f>
        <v/>
      </c>
      <c r="AB63" s="110"/>
      <c r="AC63" s="110"/>
      <c r="AD63" s="110"/>
      <c r="AE63" s="110"/>
      <c r="AF63" s="110"/>
      <c r="AG63" s="110"/>
      <c r="AH63" s="110"/>
      <c r="AI63" s="112" t="s">
        <v>119</v>
      </c>
      <c r="AJ63" s="113"/>
      <c r="AK63" s="113"/>
      <c r="AL63" s="73">
        <v>0.25</v>
      </c>
      <c r="AM63" s="73"/>
      <c r="AN63" s="73"/>
      <c r="AO63" s="73"/>
      <c r="AP63" s="74"/>
      <c r="AQ63" s="81"/>
      <c r="AR63" s="82"/>
      <c r="AS63" s="82"/>
      <c r="AT63" s="82"/>
      <c r="AU63" s="82"/>
      <c r="AV63" s="82"/>
      <c r="AW63" s="82"/>
      <c r="AX63" s="82"/>
      <c r="AY63" s="82"/>
      <c r="AZ63" s="82"/>
      <c r="BA63" s="82"/>
      <c r="BB63" s="82"/>
      <c r="BC63" s="82"/>
      <c r="BD63" s="82"/>
      <c r="BE63" s="82"/>
      <c r="BF63" s="82"/>
      <c r="BG63" s="82"/>
      <c r="BH63" s="82"/>
      <c r="BI63" s="82"/>
      <c r="BJ63" s="83"/>
      <c r="BK63" s="68"/>
      <c r="BL63" s="69"/>
      <c r="BM63" s="65" t="s">
        <v>257</v>
      </c>
      <c r="BN63" s="66"/>
      <c r="BO63" s="66"/>
      <c r="BP63" s="66"/>
      <c r="BQ63" s="66"/>
      <c r="BR63" s="66"/>
      <c r="BS63" s="66"/>
      <c r="BT63" s="66"/>
      <c r="BU63" s="66"/>
      <c r="BV63" s="66"/>
      <c r="BW63" s="66"/>
      <c r="BX63" s="66"/>
      <c r="BY63" s="66"/>
      <c r="BZ63" s="66"/>
      <c r="CA63" s="66"/>
      <c r="CB63" s="66"/>
      <c r="CC63" s="66"/>
      <c r="CD63" s="66"/>
      <c r="CE63" s="66"/>
      <c r="CF63" s="67"/>
      <c r="CG63" s="65" t="s">
        <v>251</v>
      </c>
      <c r="CH63" s="66"/>
      <c r="CI63" s="66"/>
      <c r="CJ63" s="66"/>
      <c r="CK63" s="66"/>
      <c r="CL63" s="66"/>
      <c r="CM63" s="66"/>
      <c r="CN63" s="66"/>
      <c r="CO63" s="66"/>
      <c r="CP63" s="66"/>
      <c r="CQ63" s="66"/>
      <c r="CR63" s="67"/>
    </row>
    <row r="64" spans="1:96" ht="25" customHeight="1" x14ac:dyDescent="0.35">
      <c r="A64" s="20"/>
      <c r="B64" s="88" t="s">
        <v>167</v>
      </c>
      <c r="C64" s="88"/>
      <c r="D64" s="88"/>
      <c r="E64" s="88"/>
      <c r="F64" s="88"/>
      <c r="G64" s="88"/>
      <c r="H64" s="88"/>
      <c r="I64" s="88"/>
      <c r="J64" s="88"/>
      <c r="K64" s="88"/>
      <c r="L64" s="88"/>
      <c r="M64" s="88"/>
      <c r="N64" s="88"/>
      <c r="O64" s="88"/>
      <c r="P64" s="88"/>
      <c r="Q64" s="88"/>
      <c r="R64" s="88"/>
      <c r="S64" s="88"/>
      <c r="T64" s="88"/>
      <c r="U64" s="88"/>
      <c r="V64" s="88"/>
      <c r="W64" s="88"/>
      <c r="X64" s="88"/>
      <c r="Y64" s="88"/>
      <c r="Z64" s="88"/>
      <c r="AA64" s="110" t="str">
        <f>'IRR Partitioning'!T25</f>
        <v/>
      </c>
      <c r="AB64" s="110"/>
      <c r="AC64" s="110"/>
      <c r="AD64" s="110"/>
      <c r="AE64" s="110"/>
      <c r="AF64" s="110"/>
      <c r="AG64" s="110"/>
      <c r="AH64" s="110"/>
      <c r="AI64" s="112" t="s">
        <v>170</v>
      </c>
      <c r="AJ64" s="113"/>
      <c r="AK64" s="113"/>
      <c r="AL64" s="73">
        <v>0.75</v>
      </c>
      <c r="AM64" s="73"/>
      <c r="AN64" s="73"/>
      <c r="AO64" s="73"/>
      <c r="AP64" s="74"/>
      <c r="AQ64" s="81"/>
      <c r="AR64" s="82"/>
      <c r="AS64" s="82"/>
      <c r="AT64" s="82"/>
      <c r="AU64" s="82"/>
      <c r="AV64" s="82"/>
      <c r="AW64" s="82"/>
      <c r="AX64" s="82"/>
      <c r="AY64" s="82"/>
      <c r="AZ64" s="82"/>
      <c r="BA64" s="82"/>
      <c r="BB64" s="82"/>
      <c r="BC64" s="82"/>
      <c r="BD64" s="82"/>
      <c r="BE64" s="82"/>
      <c r="BF64" s="82"/>
      <c r="BG64" s="82"/>
      <c r="BH64" s="82"/>
      <c r="BI64" s="82"/>
      <c r="BJ64" s="83"/>
      <c r="BK64" s="68"/>
      <c r="BL64" s="69"/>
      <c r="BM64" s="65" t="s">
        <v>252</v>
      </c>
      <c r="BN64" s="66"/>
      <c r="BO64" s="66"/>
      <c r="BP64" s="66"/>
      <c r="BQ64" s="66"/>
      <c r="BR64" s="66"/>
      <c r="BS64" s="66"/>
      <c r="BT64" s="66"/>
      <c r="BU64" s="66"/>
      <c r="BV64" s="66"/>
      <c r="BW64" s="66"/>
      <c r="BX64" s="66"/>
      <c r="BY64" s="66"/>
      <c r="BZ64" s="66"/>
      <c r="CA64" s="66"/>
      <c r="CB64" s="66"/>
      <c r="CC64" s="66"/>
      <c r="CD64" s="66"/>
      <c r="CE64" s="66"/>
      <c r="CF64" s="67"/>
      <c r="CG64" s="65" t="s">
        <v>251</v>
      </c>
      <c r="CH64" s="66"/>
      <c r="CI64" s="66"/>
      <c r="CJ64" s="66"/>
      <c r="CK64" s="66"/>
      <c r="CL64" s="66"/>
      <c r="CM64" s="66"/>
      <c r="CN64" s="66"/>
      <c r="CO64" s="66"/>
      <c r="CP64" s="66"/>
      <c r="CQ64" s="66"/>
      <c r="CR64" s="67"/>
    </row>
    <row r="65" spans="1:96" ht="25" customHeight="1" x14ac:dyDescent="0.35">
      <c r="A65" s="20"/>
      <c r="B65" s="88" t="s">
        <v>8</v>
      </c>
      <c r="C65" s="88"/>
      <c r="D65" s="88"/>
      <c r="E65" s="88"/>
      <c r="F65" s="88"/>
      <c r="G65" s="88"/>
      <c r="H65" s="88"/>
      <c r="I65" s="88"/>
      <c r="J65" s="88"/>
      <c r="K65" s="88"/>
      <c r="L65" s="88"/>
      <c r="M65" s="88"/>
      <c r="N65" s="88"/>
      <c r="O65" s="88"/>
      <c r="P65" s="88"/>
      <c r="Q65" s="88"/>
      <c r="R65" s="88"/>
      <c r="S65" s="88"/>
      <c r="T65" s="88"/>
      <c r="U65" s="88"/>
      <c r="V65" s="88"/>
      <c r="W65" s="88"/>
      <c r="X65" s="88"/>
      <c r="Y65" s="88"/>
      <c r="Z65" s="88"/>
      <c r="AA65" s="110"/>
      <c r="AB65" s="110"/>
      <c r="AC65" s="110"/>
      <c r="AD65" s="110"/>
      <c r="AE65" s="110"/>
      <c r="AF65" s="110"/>
      <c r="AG65" s="110"/>
      <c r="AH65" s="110"/>
      <c r="AI65" s="70">
        <v>0.06</v>
      </c>
      <c r="AJ65" s="71"/>
      <c r="AK65" s="71"/>
      <c r="AL65" s="72" t="s">
        <v>107</v>
      </c>
      <c r="AM65" s="72"/>
      <c r="AN65" s="73">
        <v>0.1</v>
      </c>
      <c r="AO65" s="73"/>
      <c r="AP65" s="74"/>
      <c r="AQ65" s="81"/>
      <c r="AR65" s="82"/>
      <c r="AS65" s="82"/>
      <c r="AT65" s="82"/>
      <c r="AU65" s="82"/>
      <c r="AV65" s="82"/>
      <c r="AW65" s="82"/>
      <c r="AX65" s="82"/>
      <c r="AY65" s="82"/>
      <c r="AZ65" s="82"/>
      <c r="BA65" s="82"/>
      <c r="BB65" s="82"/>
      <c r="BC65" s="82"/>
      <c r="BD65" s="82"/>
      <c r="BE65" s="82"/>
      <c r="BF65" s="82"/>
      <c r="BG65" s="82"/>
      <c r="BH65" s="82"/>
      <c r="BI65" s="82"/>
      <c r="BJ65" s="83"/>
      <c r="BK65" s="68"/>
      <c r="BL65" s="69"/>
      <c r="BM65" s="65" t="s">
        <v>227</v>
      </c>
      <c r="BN65" s="66"/>
      <c r="BO65" s="66"/>
      <c r="BP65" s="66"/>
      <c r="BQ65" s="66"/>
      <c r="BR65" s="66"/>
      <c r="BS65" s="66"/>
      <c r="BT65" s="66"/>
      <c r="BU65" s="66"/>
      <c r="BV65" s="66"/>
      <c r="BW65" s="66"/>
      <c r="BX65" s="66"/>
      <c r="BY65" s="66"/>
      <c r="BZ65" s="66"/>
      <c r="CA65" s="66"/>
      <c r="CB65" s="66"/>
      <c r="CC65" s="66"/>
      <c r="CD65" s="66"/>
      <c r="CE65" s="66"/>
      <c r="CF65" s="67"/>
      <c r="CG65" s="56" t="s">
        <v>231</v>
      </c>
      <c r="CH65" s="57"/>
      <c r="CI65" s="57"/>
      <c r="CJ65" s="57"/>
      <c r="CK65" s="57"/>
      <c r="CL65" s="57"/>
      <c r="CM65" s="57"/>
      <c r="CN65" s="57"/>
      <c r="CO65" s="57"/>
      <c r="CP65" s="57"/>
      <c r="CQ65" s="57"/>
      <c r="CR65" s="58"/>
    </row>
    <row r="66" spans="1:96" ht="25" customHeight="1" x14ac:dyDescent="0.35">
      <c r="A66" s="20"/>
      <c r="B66" s="88" t="s">
        <v>147</v>
      </c>
      <c r="C66" s="88"/>
      <c r="D66" s="88"/>
      <c r="E66" s="88"/>
      <c r="F66" s="88"/>
      <c r="G66" s="88"/>
      <c r="H66" s="88"/>
      <c r="I66" s="88"/>
      <c r="J66" s="88"/>
      <c r="K66" s="88"/>
      <c r="L66" s="88"/>
      <c r="M66" s="88"/>
      <c r="N66" s="88"/>
      <c r="O66" s="88"/>
      <c r="P66" s="88"/>
      <c r="Q66" s="88"/>
      <c r="R66" s="88"/>
      <c r="S66" s="88"/>
      <c r="T66" s="88"/>
      <c r="U66" s="88"/>
      <c r="V66" s="88"/>
      <c r="W66" s="88"/>
      <c r="X66" s="88"/>
      <c r="Y66" s="88"/>
      <c r="Z66" s="88"/>
      <c r="AA66" s="110"/>
      <c r="AB66" s="110"/>
      <c r="AC66" s="110"/>
      <c r="AD66" s="110"/>
      <c r="AE66" s="110"/>
      <c r="AF66" s="110"/>
      <c r="AG66" s="110"/>
      <c r="AH66" s="110"/>
      <c r="AI66" s="70">
        <v>0.65</v>
      </c>
      <c r="AJ66" s="71"/>
      <c r="AK66" s="71"/>
      <c r="AL66" s="72" t="s">
        <v>107</v>
      </c>
      <c r="AM66" s="72"/>
      <c r="AN66" s="73">
        <v>0.8</v>
      </c>
      <c r="AO66" s="73"/>
      <c r="AP66" s="74"/>
      <c r="AQ66" s="81"/>
      <c r="AR66" s="82"/>
      <c r="AS66" s="82"/>
      <c r="AT66" s="82"/>
      <c r="AU66" s="82"/>
      <c r="AV66" s="82"/>
      <c r="AW66" s="82"/>
      <c r="AX66" s="82"/>
      <c r="AY66" s="82"/>
      <c r="AZ66" s="82"/>
      <c r="BA66" s="82"/>
      <c r="BB66" s="82"/>
      <c r="BC66" s="82"/>
      <c r="BD66" s="82"/>
      <c r="BE66" s="82"/>
      <c r="BF66" s="82"/>
      <c r="BG66" s="82"/>
      <c r="BH66" s="82"/>
      <c r="BI66" s="82"/>
      <c r="BJ66" s="83"/>
      <c r="BK66" s="68"/>
      <c r="BL66" s="69"/>
      <c r="BM66" s="65" t="s">
        <v>145</v>
      </c>
      <c r="BN66" s="66"/>
      <c r="BO66" s="66"/>
      <c r="BP66" s="66"/>
      <c r="BQ66" s="66"/>
      <c r="BR66" s="66"/>
      <c r="BS66" s="66"/>
      <c r="BT66" s="66"/>
      <c r="BU66" s="66"/>
      <c r="BV66" s="66"/>
      <c r="BW66" s="66"/>
      <c r="BX66" s="66"/>
      <c r="BY66" s="66"/>
      <c r="BZ66" s="66"/>
      <c r="CA66" s="66"/>
      <c r="CB66" s="66"/>
      <c r="CC66" s="66"/>
      <c r="CD66" s="66"/>
      <c r="CE66" s="66"/>
      <c r="CF66" s="67"/>
      <c r="CG66" s="62"/>
      <c r="CH66" s="63"/>
      <c r="CI66" s="63"/>
      <c r="CJ66" s="63"/>
      <c r="CK66" s="63"/>
      <c r="CL66" s="63"/>
      <c r="CM66" s="63"/>
      <c r="CN66" s="63"/>
      <c r="CO66" s="63"/>
      <c r="CP66" s="63"/>
      <c r="CQ66" s="63"/>
      <c r="CR66" s="64"/>
    </row>
    <row r="67" spans="1:96" ht="18" x14ac:dyDescent="0.35">
      <c r="A67" s="20"/>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6"/>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row>
    <row r="68" spans="1:96" ht="40" customHeight="1" x14ac:dyDescent="0.35">
      <c r="A68" s="20"/>
      <c r="B68" s="136" t="s">
        <v>2</v>
      </c>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52" t="s">
        <v>82</v>
      </c>
      <c r="AB68" s="52"/>
      <c r="AC68" s="52"/>
      <c r="AD68" s="52"/>
      <c r="AE68" s="52"/>
      <c r="AF68" s="52"/>
      <c r="AG68" s="52"/>
      <c r="AH68" s="52"/>
      <c r="AI68" s="53" t="s">
        <v>116</v>
      </c>
      <c r="AJ68" s="54"/>
      <c r="AK68" s="54"/>
      <c r="AL68" s="54"/>
      <c r="AM68" s="54"/>
      <c r="AN68" s="54"/>
      <c r="AO68" s="54"/>
      <c r="AP68" s="55"/>
      <c r="AQ68" s="53" t="s">
        <v>113</v>
      </c>
      <c r="AR68" s="54"/>
      <c r="AS68" s="54"/>
      <c r="AT68" s="54"/>
      <c r="AU68" s="54"/>
      <c r="AV68" s="54"/>
      <c r="AW68" s="54"/>
      <c r="AX68" s="54"/>
      <c r="AY68" s="54"/>
      <c r="AZ68" s="54"/>
      <c r="BA68" s="54"/>
      <c r="BB68" s="54"/>
      <c r="BC68" s="54"/>
      <c r="BD68" s="54"/>
      <c r="BE68" s="54"/>
      <c r="BF68" s="54"/>
      <c r="BG68" s="54"/>
      <c r="BH68" s="54"/>
      <c r="BI68" s="54"/>
      <c r="BJ68" s="55"/>
      <c r="BK68" s="79" t="s">
        <v>179</v>
      </c>
      <c r="BL68" s="80"/>
      <c r="BM68" s="53" t="s">
        <v>114</v>
      </c>
      <c r="BN68" s="54"/>
      <c r="BO68" s="54"/>
      <c r="BP68" s="54"/>
      <c r="BQ68" s="54"/>
      <c r="BR68" s="54"/>
      <c r="BS68" s="54"/>
      <c r="BT68" s="54"/>
      <c r="BU68" s="54"/>
      <c r="BV68" s="54"/>
      <c r="BW68" s="54"/>
      <c r="BX68" s="54"/>
      <c r="BY68" s="54"/>
      <c r="BZ68" s="54"/>
      <c r="CA68" s="54"/>
      <c r="CB68" s="54"/>
      <c r="CC68" s="54"/>
      <c r="CD68" s="54"/>
      <c r="CE68" s="54"/>
      <c r="CF68" s="55"/>
      <c r="CG68" s="53" t="s">
        <v>115</v>
      </c>
      <c r="CH68" s="54"/>
      <c r="CI68" s="54"/>
      <c r="CJ68" s="54"/>
      <c r="CK68" s="54"/>
      <c r="CL68" s="54"/>
      <c r="CM68" s="54"/>
      <c r="CN68" s="54"/>
      <c r="CO68" s="54"/>
      <c r="CP68" s="54"/>
      <c r="CQ68" s="54"/>
      <c r="CR68" s="55"/>
    </row>
    <row r="69" spans="1:96" ht="25" customHeight="1" x14ac:dyDescent="0.35">
      <c r="A69" s="20"/>
      <c r="B69" s="88" t="s">
        <v>148</v>
      </c>
      <c r="C69" s="88"/>
      <c r="D69" s="88"/>
      <c r="E69" s="88"/>
      <c r="F69" s="88"/>
      <c r="G69" s="88"/>
      <c r="H69" s="88"/>
      <c r="I69" s="88"/>
      <c r="J69" s="88"/>
      <c r="K69" s="88"/>
      <c r="L69" s="88"/>
      <c r="M69" s="88"/>
      <c r="N69" s="88"/>
      <c r="O69" s="88"/>
      <c r="P69" s="88"/>
      <c r="Q69" s="88"/>
      <c r="R69" s="88"/>
      <c r="S69" s="88"/>
      <c r="T69" s="88"/>
      <c r="U69" s="88"/>
      <c r="V69" s="88"/>
      <c r="W69" s="88"/>
      <c r="X69" s="88"/>
      <c r="Y69" s="88"/>
      <c r="Z69" s="88"/>
      <c r="AA69" s="134" t="str">
        <f>IF(ISBLANK(AA22),"",AA31/AA22)</f>
        <v/>
      </c>
      <c r="AB69" s="134"/>
      <c r="AC69" s="134"/>
      <c r="AD69" s="134"/>
      <c r="AE69" s="134"/>
      <c r="AF69" s="134"/>
      <c r="AG69" s="134"/>
      <c r="AH69" s="134"/>
      <c r="AI69" s="70">
        <v>0.01</v>
      </c>
      <c r="AJ69" s="71"/>
      <c r="AK69" s="71"/>
      <c r="AL69" s="72" t="s">
        <v>107</v>
      </c>
      <c r="AM69" s="72"/>
      <c r="AN69" s="73">
        <v>0.03</v>
      </c>
      <c r="AO69" s="73"/>
      <c r="AP69" s="74"/>
      <c r="AQ69" s="81"/>
      <c r="AR69" s="82"/>
      <c r="AS69" s="82"/>
      <c r="AT69" s="82"/>
      <c r="AU69" s="82"/>
      <c r="AV69" s="82"/>
      <c r="AW69" s="82"/>
      <c r="AX69" s="82"/>
      <c r="AY69" s="82"/>
      <c r="AZ69" s="82"/>
      <c r="BA69" s="82"/>
      <c r="BB69" s="82"/>
      <c r="BC69" s="82"/>
      <c r="BD69" s="82"/>
      <c r="BE69" s="82"/>
      <c r="BF69" s="82"/>
      <c r="BG69" s="82"/>
      <c r="BH69" s="82"/>
      <c r="BI69" s="82"/>
      <c r="BJ69" s="83"/>
      <c r="BK69" s="68"/>
      <c r="BL69" s="69"/>
      <c r="BM69" s="65" t="s">
        <v>150</v>
      </c>
      <c r="BN69" s="66"/>
      <c r="BO69" s="66"/>
      <c r="BP69" s="66"/>
      <c r="BQ69" s="66"/>
      <c r="BR69" s="66"/>
      <c r="BS69" s="66"/>
      <c r="BT69" s="66"/>
      <c r="BU69" s="66"/>
      <c r="BV69" s="66"/>
      <c r="BW69" s="66"/>
      <c r="BX69" s="66"/>
      <c r="BY69" s="66"/>
      <c r="BZ69" s="66"/>
      <c r="CA69" s="66"/>
      <c r="CB69" s="66"/>
      <c r="CC69" s="66"/>
      <c r="CD69" s="66"/>
      <c r="CE69" s="66"/>
      <c r="CF69" s="67"/>
      <c r="CG69" s="56" t="s">
        <v>234</v>
      </c>
      <c r="CH69" s="57"/>
      <c r="CI69" s="57"/>
      <c r="CJ69" s="57"/>
      <c r="CK69" s="57"/>
      <c r="CL69" s="57"/>
      <c r="CM69" s="57"/>
      <c r="CN69" s="57"/>
      <c r="CO69" s="57"/>
      <c r="CP69" s="57"/>
      <c r="CQ69" s="57"/>
      <c r="CR69" s="58"/>
    </row>
    <row r="70" spans="1:96" ht="25" customHeight="1" x14ac:dyDescent="0.35">
      <c r="A70" s="20"/>
      <c r="B70" s="88" t="s">
        <v>20</v>
      </c>
      <c r="C70" s="88"/>
      <c r="D70" s="88"/>
      <c r="E70" s="88"/>
      <c r="F70" s="88"/>
      <c r="G70" s="88"/>
      <c r="H70" s="88"/>
      <c r="I70" s="88"/>
      <c r="J70" s="88"/>
      <c r="K70" s="88"/>
      <c r="L70" s="88"/>
      <c r="M70" s="88"/>
      <c r="N70" s="88"/>
      <c r="O70" s="88"/>
      <c r="P70" s="88"/>
      <c r="Q70" s="88"/>
      <c r="R70" s="88"/>
      <c r="S70" s="88"/>
      <c r="T70" s="88"/>
      <c r="U70" s="88"/>
      <c r="V70" s="88"/>
      <c r="W70" s="88"/>
      <c r="X70" s="88"/>
      <c r="Y70" s="88"/>
      <c r="Z70" s="88"/>
      <c r="AA70" s="134" t="str">
        <f>IF(ISBLANK(AA22),"",AA32/AA22)</f>
        <v/>
      </c>
      <c r="AB70" s="134"/>
      <c r="AC70" s="134"/>
      <c r="AD70" s="134"/>
      <c r="AE70" s="134"/>
      <c r="AF70" s="134"/>
      <c r="AG70" s="134"/>
      <c r="AH70" s="134"/>
      <c r="AI70" s="70">
        <v>0.01</v>
      </c>
      <c r="AJ70" s="71"/>
      <c r="AK70" s="71"/>
      <c r="AL70" s="72" t="s">
        <v>107</v>
      </c>
      <c r="AM70" s="72"/>
      <c r="AN70" s="153">
        <v>1.2500000000000001E-2</v>
      </c>
      <c r="AO70" s="153"/>
      <c r="AP70" s="154"/>
      <c r="AQ70" s="81"/>
      <c r="AR70" s="82"/>
      <c r="AS70" s="82"/>
      <c r="AT70" s="82"/>
      <c r="AU70" s="82"/>
      <c r="AV70" s="82"/>
      <c r="AW70" s="82"/>
      <c r="AX70" s="82"/>
      <c r="AY70" s="82"/>
      <c r="AZ70" s="82"/>
      <c r="BA70" s="82"/>
      <c r="BB70" s="82"/>
      <c r="BC70" s="82"/>
      <c r="BD70" s="82"/>
      <c r="BE70" s="82"/>
      <c r="BF70" s="82"/>
      <c r="BG70" s="82"/>
      <c r="BH70" s="82"/>
      <c r="BI70" s="82"/>
      <c r="BJ70" s="83"/>
      <c r="BK70" s="68"/>
      <c r="BL70" s="69"/>
      <c r="BM70" s="65" t="s">
        <v>151</v>
      </c>
      <c r="BN70" s="66"/>
      <c r="BO70" s="66"/>
      <c r="BP70" s="66"/>
      <c r="BQ70" s="66"/>
      <c r="BR70" s="66"/>
      <c r="BS70" s="66"/>
      <c r="BT70" s="66"/>
      <c r="BU70" s="66"/>
      <c r="BV70" s="66"/>
      <c r="BW70" s="66"/>
      <c r="BX70" s="66"/>
      <c r="BY70" s="66"/>
      <c r="BZ70" s="66"/>
      <c r="CA70" s="66"/>
      <c r="CB70" s="66"/>
      <c r="CC70" s="66"/>
      <c r="CD70" s="66"/>
      <c r="CE70" s="66"/>
      <c r="CF70" s="67"/>
      <c r="CG70" s="59"/>
      <c r="CH70" s="60"/>
      <c r="CI70" s="60"/>
      <c r="CJ70" s="60"/>
      <c r="CK70" s="60"/>
      <c r="CL70" s="60"/>
      <c r="CM70" s="60"/>
      <c r="CN70" s="60"/>
      <c r="CO70" s="60"/>
      <c r="CP70" s="60"/>
      <c r="CQ70" s="60"/>
      <c r="CR70" s="61"/>
    </row>
    <row r="71" spans="1:96" ht="25" customHeight="1" x14ac:dyDescent="0.35">
      <c r="A71" s="20"/>
      <c r="B71" s="88" t="s">
        <v>21</v>
      </c>
      <c r="C71" s="88"/>
      <c r="D71" s="88"/>
      <c r="E71" s="88"/>
      <c r="F71" s="88"/>
      <c r="G71" s="88"/>
      <c r="H71" s="88"/>
      <c r="I71" s="88"/>
      <c r="J71" s="88"/>
      <c r="K71" s="88"/>
      <c r="L71" s="88"/>
      <c r="M71" s="88"/>
      <c r="N71" s="88"/>
      <c r="O71" s="88"/>
      <c r="P71" s="88"/>
      <c r="Q71" s="88"/>
      <c r="R71" s="88"/>
      <c r="S71" s="88"/>
      <c r="T71" s="88"/>
      <c r="U71" s="88"/>
      <c r="V71" s="88"/>
      <c r="W71" s="88"/>
      <c r="X71" s="88"/>
      <c r="Y71" s="88"/>
      <c r="Z71" s="88"/>
      <c r="AA71" s="134" t="str">
        <f>IF(ISBLANK(AA22),"",AA33/AA22)</f>
        <v/>
      </c>
      <c r="AB71" s="134"/>
      <c r="AC71" s="134"/>
      <c r="AD71" s="134"/>
      <c r="AE71" s="134"/>
      <c r="AF71" s="134"/>
      <c r="AG71" s="134"/>
      <c r="AH71" s="134"/>
      <c r="AI71" s="70">
        <v>0.01</v>
      </c>
      <c r="AJ71" s="71"/>
      <c r="AK71" s="71"/>
      <c r="AL71" s="72" t="s">
        <v>107</v>
      </c>
      <c r="AM71" s="72"/>
      <c r="AN71" s="153">
        <v>1.2500000000000001E-2</v>
      </c>
      <c r="AO71" s="153"/>
      <c r="AP71" s="154"/>
      <c r="AQ71" s="81"/>
      <c r="AR71" s="82"/>
      <c r="AS71" s="82"/>
      <c r="AT71" s="82"/>
      <c r="AU71" s="82"/>
      <c r="AV71" s="82"/>
      <c r="AW71" s="82"/>
      <c r="AX71" s="82"/>
      <c r="AY71" s="82"/>
      <c r="AZ71" s="82"/>
      <c r="BA71" s="82"/>
      <c r="BB71" s="82"/>
      <c r="BC71" s="82"/>
      <c r="BD71" s="82"/>
      <c r="BE71" s="82"/>
      <c r="BF71" s="82"/>
      <c r="BG71" s="82"/>
      <c r="BH71" s="82"/>
      <c r="BI71" s="82"/>
      <c r="BJ71" s="83"/>
      <c r="BK71" s="68"/>
      <c r="BL71" s="69"/>
      <c r="BM71" s="65" t="s">
        <v>152</v>
      </c>
      <c r="BN71" s="66"/>
      <c r="BO71" s="66"/>
      <c r="BP71" s="66"/>
      <c r="BQ71" s="66"/>
      <c r="BR71" s="66"/>
      <c r="BS71" s="66"/>
      <c r="BT71" s="66"/>
      <c r="BU71" s="66"/>
      <c r="BV71" s="66"/>
      <c r="BW71" s="66"/>
      <c r="BX71" s="66"/>
      <c r="BY71" s="66"/>
      <c r="BZ71" s="66"/>
      <c r="CA71" s="66"/>
      <c r="CB71" s="66"/>
      <c r="CC71" s="66"/>
      <c r="CD71" s="66"/>
      <c r="CE71" s="66"/>
      <c r="CF71" s="67"/>
      <c r="CG71" s="59"/>
      <c r="CH71" s="60"/>
      <c r="CI71" s="60"/>
      <c r="CJ71" s="60"/>
      <c r="CK71" s="60"/>
      <c r="CL71" s="60"/>
      <c r="CM71" s="60"/>
      <c r="CN71" s="60"/>
      <c r="CO71" s="60"/>
      <c r="CP71" s="60"/>
      <c r="CQ71" s="60"/>
      <c r="CR71" s="61"/>
    </row>
    <row r="72" spans="1:96" ht="25" customHeight="1" x14ac:dyDescent="0.35">
      <c r="A72" s="20"/>
      <c r="B72" s="88" t="s">
        <v>56</v>
      </c>
      <c r="C72" s="88"/>
      <c r="D72" s="88"/>
      <c r="E72" s="88"/>
      <c r="F72" s="88"/>
      <c r="G72" s="88"/>
      <c r="H72" s="88"/>
      <c r="I72" s="88"/>
      <c r="J72" s="88"/>
      <c r="K72" s="88"/>
      <c r="L72" s="88"/>
      <c r="M72" s="88"/>
      <c r="N72" s="88"/>
      <c r="O72" s="88"/>
      <c r="P72" s="88"/>
      <c r="Q72" s="88"/>
      <c r="R72" s="88"/>
      <c r="S72" s="88"/>
      <c r="T72" s="88"/>
      <c r="U72" s="88"/>
      <c r="V72" s="88"/>
      <c r="W72" s="88"/>
      <c r="X72" s="88"/>
      <c r="Y72" s="88"/>
      <c r="Z72" s="88"/>
      <c r="AA72" s="134" t="str">
        <f>IF(ISBLANK(AA22),"",AA34/AA22)</f>
        <v/>
      </c>
      <c r="AB72" s="134"/>
      <c r="AC72" s="134"/>
      <c r="AD72" s="134"/>
      <c r="AE72" s="134"/>
      <c r="AF72" s="134"/>
      <c r="AG72" s="134"/>
      <c r="AH72" s="134"/>
      <c r="AI72" s="70">
        <v>5.0000000000000001E-3</v>
      </c>
      <c r="AJ72" s="71"/>
      <c r="AK72" s="71"/>
      <c r="AL72" s="72" t="s">
        <v>107</v>
      </c>
      <c r="AM72" s="72"/>
      <c r="AN72" s="153">
        <v>7.4999999999999997E-3</v>
      </c>
      <c r="AO72" s="153"/>
      <c r="AP72" s="154"/>
      <c r="AQ72" s="81"/>
      <c r="AR72" s="82"/>
      <c r="AS72" s="82"/>
      <c r="AT72" s="82"/>
      <c r="AU72" s="82"/>
      <c r="AV72" s="82"/>
      <c r="AW72" s="82"/>
      <c r="AX72" s="82"/>
      <c r="AY72" s="82"/>
      <c r="AZ72" s="82"/>
      <c r="BA72" s="82"/>
      <c r="BB72" s="82"/>
      <c r="BC72" s="82"/>
      <c r="BD72" s="82"/>
      <c r="BE72" s="82"/>
      <c r="BF72" s="82"/>
      <c r="BG72" s="82"/>
      <c r="BH72" s="82"/>
      <c r="BI72" s="82"/>
      <c r="BJ72" s="83"/>
      <c r="BK72" s="68"/>
      <c r="BL72" s="69"/>
      <c r="BM72" s="65" t="s">
        <v>153</v>
      </c>
      <c r="BN72" s="66"/>
      <c r="BO72" s="66"/>
      <c r="BP72" s="66"/>
      <c r="BQ72" s="66"/>
      <c r="BR72" s="66"/>
      <c r="BS72" s="66"/>
      <c r="BT72" s="66"/>
      <c r="BU72" s="66"/>
      <c r="BV72" s="66"/>
      <c r="BW72" s="66"/>
      <c r="BX72" s="66"/>
      <c r="BY72" s="66"/>
      <c r="BZ72" s="66"/>
      <c r="CA72" s="66"/>
      <c r="CB72" s="66"/>
      <c r="CC72" s="66"/>
      <c r="CD72" s="66"/>
      <c r="CE72" s="66"/>
      <c r="CF72" s="67"/>
      <c r="CG72" s="59"/>
      <c r="CH72" s="60"/>
      <c r="CI72" s="60"/>
      <c r="CJ72" s="60"/>
      <c r="CK72" s="60"/>
      <c r="CL72" s="60"/>
      <c r="CM72" s="60"/>
      <c r="CN72" s="60"/>
      <c r="CO72" s="60"/>
      <c r="CP72" s="60"/>
      <c r="CQ72" s="60"/>
      <c r="CR72" s="61"/>
    </row>
    <row r="73" spans="1:96" ht="25" customHeight="1" x14ac:dyDescent="0.35">
      <c r="A73" s="20"/>
      <c r="B73" s="88" t="s">
        <v>22</v>
      </c>
      <c r="C73" s="88"/>
      <c r="D73" s="88"/>
      <c r="E73" s="88"/>
      <c r="F73" s="88"/>
      <c r="G73" s="88"/>
      <c r="H73" s="88"/>
      <c r="I73" s="88"/>
      <c r="J73" s="88"/>
      <c r="K73" s="88"/>
      <c r="L73" s="88"/>
      <c r="M73" s="88"/>
      <c r="N73" s="88"/>
      <c r="O73" s="88"/>
      <c r="P73" s="88"/>
      <c r="Q73" s="88"/>
      <c r="R73" s="88"/>
      <c r="S73" s="88"/>
      <c r="T73" s="88"/>
      <c r="U73" s="88"/>
      <c r="V73" s="88"/>
      <c r="W73" s="88"/>
      <c r="X73" s="88"/>
      <c r="Y73" s="88"/>
      <c r="Z73" s="88"/>
      <c r="AA73" s="134" t="str">
        <f>IF(ISBLANK(AA22),"",AA35/AA22)</f>
        <v/>
      </c>
      <c r="AB73" s="134"/>
      <c r="AC73" s="134"/>
      <c r="AD73" s="134"/>
      <c r="AE73" s="134"/>
      <c r="AF73" s="134"/>
      <c r="AG73" s="134"/>
      <c r="AH73" s="134"/>
      <c r="AI73" s="70">
        <v>0.05</v>
      </c>
      <c r="AJ73" s="71"/>
      <c r="AK73" s="71"/>
      <c r="AL73" s="72" t="s">
        <v>107</v>
      </c>
      <c r="AM73" s="72"/>
      <c r="AN73" s="73">
        <v>0.08</v>
      </c>
      <c r="AO73" s="73"/>
      <c r="AP73" s="74"/>
      <c r="AQ73" s="81"/>
      <c r="AR73" s="82"/>
      <c r="AS73" s="82"/>
      <c r="AT73" s="82"/>
      <c r="AU73" s="82"/>
      <c r="AV73" s="82"/>
      <c r="AW73" s="82"/>
      <c r="AX73" s="82"/>
      <c r="AY73" s="82"/>
      <c r="AZ73" s="82"/>
      <c r="BA73" s="82"/>
      <c r="BB73" s="82"/>
      <c r="BC73" s="82"/>
      <c r="BD73" s="82"/>
      <c r="BE73" s="82"/>
      <c r="BF73" s="82"/>
      <c r="BG73" s="82"/>
      <c r="BH73" s="82"/>
      <c r="BI73" s="82"/>
      <c r="BJ73" s="83"/>
      <c r="BK73" s="68"/>
      <c r="BL73" s="69"/>
      <c r="BM73" s="65" t="s">
        <v>154</v>
      </c>
      <c r="BN73" s="66"/>
      <c r="BO73" s="66"/>
      <c r="BP73" s="66"/>
      <c r="BQ73" s="66"/>
      <c r="BR73" s="66"/>
      <c r="BS73" s="66"/>
      <c r="BT73" s="66"/>
      <c r="BU73" s="66"/>
      <c r="BV73" s="66"/>
      <c r="BW73" s="66"/>
      <c r="BX73" s="66"/>
      <c r="BY73" s="66"/>
      <c r="BZ73" s="66"/>
      <c r="CA73" s="66"/>
      <c r="CB73" s="66"/>
      <c r="CC73" s="66"/>
      <c r="CD73" s="66"/>
      <c r="CE73" s="66"/>
      <c r="CF73" s="67"/>
      <c r="CG73" s="59"/>
      <c r="CH73" s="60"/>
      <c r="CI73" s="60"/>
      <c r="CJ73" s="60"/>
      <c r="CK73" s="60"/>
      <c r="CL73" s="60"/>
      <c r="CM73" s="60"/>
      <c r="CN73" s="60"/>
      <c r="CO73" s="60"/>
      <c r="CP73" s="60"/>
      <c r="CQ73" s="60"/>
      <c r="CR73" s="61"/>
    </row>
    <row r="74" spans="1:96" ht="25" customHeight="1" x14ac:dyDescent="0.35">
      <c r="A74" s="20"/>
      <c r="B74" s="88" t="s">
        <v>23</v>
      </c>
      <c r="C74" s="88"/>
      <c r="D74" s="88"/>
      <c r="E74" s="88"/>
      <c r="F74" s="88"/>
      <c r="G74" s="88"/>
      <c r="H74" s="88"/>
      <c r="I74" s="88"/>
      <c r="J74" s="88"/>
      <c r="K74" s="88"/>
      <c r="L74" s="88"/>
      <c r="M74" s="88"/>
      <c r="N74" s="88"/>
      <c r="O74" s="88"/>
      <c r="P74" s="88"/>
      <c r="Q74" s="88"/>
      <c r="R74" s="88"/>
      <c r="S74" s="88"/>
      <c r="T74" s="88"/>
      <c r="U74" s="88"/>
      <c r="V74" s="88"/>
      <c r="W74" s="88"/>
      <c r="X74" s="88"/>
      <c r="Y74" s="88"/>
      <c r="Z74" s="88"/>
      <c r="AA74" s="134" t="str">
        <f>IF(ISBLANK(AA22),"",AA36/AA22)</f>
        <v/>
      </c>
      <c r="AB74" s="134"/>
      <c r="AC74" s="134"/>
      <c r="AD74" s="134"/>
      <c r="AE74" s="134"/>
      <c r="AF74" s="134"/>
      <c r="AG74" s="134"/>
      <c r="AH74" s="134"/>
      <c r="AI74" s="70">
        <v>0.08</v>
      </c>
      <c r="AJ74" s="71"/>
      <c r="AK74" s="71"/>
      <c r="AL74" s="72" t="s">
        <v>107</v>
      </c>
      <c r="AM74" s="72"/>
      <c r="AN74" s="73">
        <v>0.13</v>
      </c>
      <c r="AO74" s="73"/>
      <c r="AP74" s="74"/>
      <c r="AQ74" s="81"/>
      <c r="AR74" s="82"/>
      <c r="AS74" s="82"/>
      <c r="AT74" s="82"/>
      <c r="AU74" s="82"/>
      <c r="AV74" s="82"/>
      <c r="AW74" s="82"/>
      <c r="AX74" s="82"/>
      <c r="AY74" s="82"/>
      <c r="AZ74" s="82"/>
      <c r="BA74" s="82"/>
      <c r="BB74" s="82"/>
      <c r="BC74" s="82"/>
      <c r="BD74" s="82"/>
      <c r="BE74" s="82"/>
      <c r="BF74" s="82"/>
      <c r="BG74" s="82"/>
      <c r="BH74" s="82"/>
      <c r="BI74" s="82"/>
      <c r="BJ74" s="83"/>
      <c r="BK74" s="68"/>
      <c r="BL74" s="69"/>
      <c r="BM74" s="65" t="s">
        <v>155</v>
      </c>
      <c r="BN74" s="66"/>
      <c r="BO74" s="66"/>
      <c r="BP74" s="66"/>
      <c r="BQ74" s="66"/>
      <c r="BR74" s="66"/>
      <c r="BS74" s="66"/>
      <c r="BT74" s="66"/>
      <c r="BU74" s="66"/>
      <c r="BV74" s="66"/>
      <c r="BW74" s="66"/>
      <c r="BX74" s="66"/>
      <c r="BY74" s="66"/>
      <c r="BZ74" s="66"/>
      <c r="CA74" s="66"/>
      <c r="CB74" s="66"/>
      <c r="CC74" s="66"/>
      <c r="CD74" s="66"/>
      <c r="CE74" s="66"/>
      <c r="CF74" s="67"/>
      <c r="CG74" s="62"/>
      <c r="CH74" s="63"/>
      <c r="CI74" s="63"/>
      <c r="CJ74" s="63"/>
      <c r="CK74" s="63"/>
      <c r="CL74" s="63"/>
      <c r="CM74" s="63"/>
      <c r="CN74" s="63"/>
      <c r="CO74" s="63"/>
      <c r="CP74" s="63"/>
      <c r="CQ74" s="63"/>
      <c r="CR74" s="64"/>
    </row>
    <row r="75" spans="1:96" ht="18" x14ac:dyDescent="0.35">
      <c r="A75" s="20"/>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5"/>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row>
    <row r="76" spans="1:96" ht="40" customHeight="1" x14ac:dyDescent="0.35">
      <c r="A76" s="20"/>
      <c r="B76" s="52" t="s">
        <v>1</v>
      </c>
      <c r="C76" s="52"/>
      <c r="D76" s="52"/>
      <c r="E76" s="52"/>
      <c r="F76" s="52"/>
      <c r="G76" s="52"/>
      <c r="H76" s="52"/>
      <c r="I76" s="52"/>
      <c r="J76" s="52"/>
      <c r="K76" s="52"/>
      <c r="L76" s="52"/>
      <c r="M76" s="52"/>
      <c r="N76" s="52"/>
      <c r="O76" s="52"/>
      <c r="P76" s="52"/>
      <c r="Q76" s="52"/>
      <c r="R76" s="52"/>
      <c r="S76" s="52"/>
      <c r="T76" s="52"/>
      <c r="U76" s="52"/>
      <c r="V76" s="52"/>
      <c r="W76" s="52"/>
      <c r="X76" s="52"/>
      <c r="Y76" s="52"/>
      <c r="Z76" s="52"/>
      <c r="AA76" s="52" t="s">
        <v>82</v>
      </c>
      <c r="AB76" s="52"/>
      <c r="AC76" s="52"/>
      <c r="AD76" s="52"/>
      <c r="AE76" s="52"/>
      <c r="AF76" s="52"/>
      <c r="AG76" s="52"/>
      <c r="AH76" s="52"/>
      <c r="AI76" s="53" t="s">
        <v>116</v>
      </c>
      <c r="AJ76" s="54"/>
      <c r="AK76" s="54"/>
      <c r="AL76" s="54"/>
      <c r="AM76" s="54"/>
      <c r="AN76" s="54"/>
      <c r="AO76" s="54"/>
      <c r="AP76" s="55"/>
      <c r="AQ76" s="53" t="s">
        <v>113</v>
      </c>
      <c r="AR76" s="54"/>
      <c r="AS76" s="54"/>
      <c r="AT76" s="54"/>
      <c r="AU76" s="54"/>
      <c r="AV76" s="54"/>
      <c r="AW76" s="54"/>
      <c r="AX76" s="54"/>
      <c r="AY76" s="54"/>
      <c r="AZ76" s="54"/>
      <c r="BA76" s="54"/>
      <c r="BB76" s="54"/>
      <c r="BC76" s="54"/>
      <c r="BD76" s="54"/>
      <c r="BE76" s="54"/>
      <c r="BF76" s="54"/>
      <c r="BG76" s="54"/>
      <c r="BH76" s="54"/>
      <c r="BI76" s="54"/>
      <c r="BJ76" s="55"/>
      <c r="BK76" s="79" t="s">
        <v>179</v>
      </c>
      <c r="BL76" s="80"/>
      <c r="BM76" s="53" t="s">
        <v>114</v>
      </c>
      <c r="BN76" s="54"/>
      <c r="BO76" s="54"/>
      <c r="BP76" s="54"/>
      <c r="BQ76" s="54"/>
      <c r="BR76" s="54"/>
      <c r="BS76" s="54"/>
      <c r="BT76" s="54"/>
      <c r="BU76" s="54"/>
      <c r="BV76" s="54"/>
      <c r="BW76" s="54"/>
      <c r="BX76" s="54"/>
      <c r="BY76" s="54"/>
      <c r="BZ76" s="54"/>
      <c r="CA76" s="54"/>
      <c r="CB76" s="54"/>
      <c r="CC76" s="54"/>
      <c r="CD76" s="54"/>
      <c r="CE76" s="54"/>
      <c r="CF76" s="55"/>
      <c r="CG76" s="53" t="s">
        <v>115</v>
      </c>
      <c r="CH76" s="54"/>
      <c r="CI76" s="54"/>
      <c r="CJ76" s="54"/>
      <c r="CK76" s="54"/>
      <c r="CL76" s="54"/>
      <c r="CM76" s="54"/>
      <c r="CN76" s="54"/>
      <c r="CO76" s="54"/>
      <c r="CP76" s="54"/>
      <c r="CQ76" s="54"/>
      <c r="CR76" s="55"/>
    </row>
    <row r="77" spans="1:96" ht="25" customHeight="1" x14ac:dyDescent="0.35">
      <c r="A77" s="20"/>
      <c r="B77" s="88" t="s">
        <v>24</v>
      </c>
      <c r="C77" s="88"/>
      <c r="D77" s="88"/>
      <c r="E77" s="88"/>
      <c r="F77" s="88"/>
      <c r="G77" s="88"/>
      <c r="H77" s="88"/>
      <c r="I77" s="88"/>
      <c r="J77" s="88"/>
      <c r="K77" s="88"/>
      <c r="L77" s="88"/>
      <c r="M77" s="88"/>
      <c r="N77" s="88"/>
      <c r="O77" s="88"/>
      <c r="P77" s="88"/>
      <c r="Q77" s="88"/>
      <c r="R77" s="88"/>
      <c r="S77" s="88"/>
      <c r="T77" s="88"/>
      <c r="U77" s="88"/>
      <c r="V77" s="88"/>
      <c r="W77" s="88"/>
      <c r="X77" s="88"/>
      <c r="Y77" s="88"/>
      <c r="Z77" s="88"/>
      <c r="AA77" s="122"/>
      <c r="AB77" s="122"/>
      <c r="AC77" s="122"/>
      <c r="AD77" s="122"/>
      <c r="AE77" s="122"/>
      <c r="AF77" s="122"/>
      <c r="AG77" s="122"/>
      <c r="AH77" s="122"/>
      <c r="AI77" s="117" t="s">
        <v>162</v>
      </c>
      <c r="AJ77" s="72"/>
      <c r="AK77" s="72"/>
      <c r="AL77" s="72"/>
      <c r="AM77" s="72"/>
      <c r="AN77" s="72"/>
      <c r="AO77" s="72"/>
      <c r="AP77" s="118"/>
      <c r="AQ77" s="81"/>
      <c r="AR77" s="82"/>
      <c r="AS77" s="82"/>
      <c r="AT77" s="82"/>
      <c r="AU77" s="82"/>
      <c r="AV77" s="82"/>
      <c r="AW77" s="82"/>
      <c r="AX77" s="82"/>
      <c r="AY77" s="82"/>
      <c r="AZ77" s="82"/>
      <c r="BA77" s="82"/>
      <c r="BB77" s="82"/>
      <c r="BC77" s="82"/>
      <c r="BD77" s="82"/>
      <c r="BE77" s="82"/>
      <c r="BF77" s="82"/>
      <c r="BG77" s="82"/>
      <c r="BH77" s="82"/>
      <c r="BI77" s="82"/>
      <c r="BJ77" s="83"/>
      <c r="BK77" s="68"/>
      <c r="BL77" s="69"/>
      <c r="BM77" s="65" t="s">
        <v>228</v>
      </c>
      <c r="BN77" s="66"/>
      <c r="BO77" s="66"/>
      <c r="BP77" s="66"/>
      <c r="BQ77" s="66"/>
      <c r="BR77" s="66"/>
      <c r="BS77" s="66"/>
      <c r="BT77" s="66"/>
      <c r="BU77" s="66"/>
      <c r="BV77" s="66"/>
      <c r="BW77" s="66"/>
      <c r="BX77" s="66"/>
      <c r="BY77" s="66"/>
      <c r="BZ77" s="66"/>
      <c r="CA77" s="66"/>
      <c r="CB77" s="66"/>
      <c r="CC77" s="66"/>
      <c r="CD77" s="66"/>
      <c r="CE77" s="66"/>
      <c r="CF77" s="67"/>
      <c r="CG77" s="56" t="s">
        <v>235</v>
      </c>
      <c r="CH77" s="57"/>
      <c r="CI77" s="57"/>
      <c r="CJ77" s="57"/>
      <c r="CK77" s="57"/>
      <c r="CL77" s="57"/>
      <c r="CM77" s="57"/>
      <c r="CN77" s="57"/>
      <c r="CO77" s="57"/>
      <c r="CP77" s="57"/>
      <c r="CQ77" s="57"/>
      <c r="CR77" s="58"/>
    </row>
    <row r="78" spans="1:96" ht="25" customHeight="1" x14ac:dyDescent="0.35">
      <c r="A78" s="20"/>
      <c r="B78" s="88" t="s">
        <v>29</v>
      </c>
      <c r="C78" s="88"/>
      <c r="D78" s="88"/>
      <c r="E78" s="88"/>
      <c r="F78" s="88"/>
      <c r="G78" s="88"/>
      <c r="H78" s="88"/>
      <c r="I78" s="88"/>
      <c r="J78" s="88"/>
      <c r="K78" s="88"/>
      <c r="L78" s="88"/>
      <c r="M78" s="88"/>
      <c r="N78" s="88"/>
      <c r="O78" s="88"/>
      <c r="P78" s="88"/>
      <c r="Q78" s="88"/>
      <c r="R78" s="88"/>
      <c r="S78" s="88"/>
      <c r="T78" s="88"/>
      <c r="U78" s="88"/>
      <c r="V78" s="88"/>
      <c r="W78" s="88"/>
      <c r="X78" s="88"/>
      <c r="Y78" s="88"/>
      <c r="Z78" s="88"/>
      <c r="AA78" s="122"/>
      <c r="AB78" s="122"/>
      <c r="AC78" s="122"/>
      <c r="AD78" s="122"/>
      <c r="AE78" s="122"/>
      <c r="AF78" s="122"/>
      <c r="AG78" s="122"/>
      <c r="AH78" s="122"/>
      <c r="AI78" s="70">
        <v>0.02</v>
      </c>
      <c r="AJ78" s="71"/>
      <c r="AK78" s="71"/>
      <c r="AL78" s="72" t="s">
        <v>107</v>
      </c>
      <c r="AM78" s="72"/>
      <c r="AN78" s="73">
        <v>0.03</v>
      </c>
      <c r="AO78" s="73"/>
      <c r="AP78" s="74"/>
      <c r="AQ78" s="81"/>
      <c r="AR78" s="82"/>
      <c r="AS78" s="82"/>
      <c r="AT78" s="82"/>
      <c r="AU78" s="82"/>
      <c r="AV78" s="82"/>
      <c r="AW78" s="82"/>
      <c r="AX78" s="82"/>
      <c r="AY78" s="82"/>
      <c r="AZ78" s="82"/>
      <c r="BA78" s="82"/>
      <c r="BB78" s="82"/>
      <c r="BC78" s="82"/>
      <c r="BD78" s="82"/>
      <c r="BE78" s="82"/>
      <c r="BF78" s="82"/>
      <c r="BG78" s="82"/>
      <c r="BH78" s="82"/>
      <c r="BI78" s="82"/>
      <c r="BJ78" s="83"/>
      <c r="BK78" s="68"/>
      <c r="BL78" s="69"/>
      <c r="BM78" s="65" t="s">
        <v>229</v>
      </c>
      <c r="BN78" s="66"/>
      <c r="BO78" s="66"/>
      <c r="BP78" s="66"/>
      <c r="BQ78" s="66"/>
      <c r="BR78" s="66"/>
      <c r="BS78" s="66"/>
      <c r="BT78" s="66"/>
      <c r="BU78" s="66"/>
      <c r="BV78" s="66"/>
      <c r="BW78" s="66"/>
      <c r="BX78" s="66"/>
      <c r="BY78" s="66"/>
      <c r="BZ78" s="66"/>
      <c r="CA78" s="66"/>
      <c r="CB78" s="66"/>
      <c r="CC78" s="66"/>
      <c r="CD78" s="66"/>
      <c r="CE78" s="66"/>
      <c r="CF78" s="67"/>
      <c r="CG78" s="62"/>
      <c r="CH78" s="63"/>
      <c r="CI78" s="63"/>
      <c r="CJ78" s="63"/>
      <c r="CK78" s="63"/>
      <c r="CL78" s="63"/>
      <c r="CM78" s="63"/>
      <c r="CN78" s="63"/>
      <c r="CO78" s="63"/>
      <c r="CP78" s="63"/>
      <c r="CQ78" s="63"/>
      <c r="CR78" s="64"/>
    </row>
    <row r="79" spans="1:96" ht="25" customHeight="1" x14ac:dyDescent="0.35">
      <c r="A79" s="20"/>
      <c r="B79" s="88" t="s">
        <v>37</v>
      </c>
      <c r="C79" s="88"/>
      <c r="D79" s="88"/>
      <c r="E79" s="88"/>
      <c r="F79" s="88"/>
      <c r="G79" s="88"/>
      <c r="H79" s="88"/>
      <c r="I79" s="88"/>
      <c r="J79" s="88"/>
      <c r="K79" s="88"/>
      <c r="L79" s="88"/>
      <c r="M79" s="88"/>
      <c r="N79" s="88"/>
      <c r="O79" s="88"/>
      <c r="P79" s="88"/>
      <c r="Q79" s="88"/>
      <c r="R79" s="88"/>
      <c r="S79" s="88"/>
      <c r="T79" s="88"/>
      <c r="U79" s="88"/>
      <c r="V79" s="88"/>
      <c r="W79" s="88"/>
      <c r="X79" s="88"/>
      <c r="Y79" s="88"/>
      <c r="Z79" s="88"/>
      <c r="AA79" s="122"/>
      <c r="AB79" s="122"/>
      <c r="AC79" s="122"/>
      <c r="AD79" s="122"/>
      <c r="AE79" s="122"/>
      <c r="AF79" s="122"/>
      <c r="AG79" s="122"/>
      <c r="AH79" s="122"/>
      <c r="AI79" s="117" t="s">
        <v>162</v>
      </c>
      <c r="AJ79" s="72"/>
      <c r="AK79" s="72"/>
      <c r="AL79" s="72"/>
      <c r="AM79" s="72"/>
      <c r="AN79" s="72"/>
      <c r="AO79" s="72"/>
      <c r="AP79" s="118"/>
      <c r="AQ79" s="81"/>
      <c r="AR79" s="82"/>
      <c r="AS79" s="82"/>
      <c r="AT79" s="82"/>
      <c r="AU79" s="82"/>
      <c r="AV79" s="82"/>
      <c r="AW79" s="82"/>
      <c r="AX79" s="82"/>
      <c r="AY79" s="82"/>
      <c r="AZ79" s="82"/>
      <c r="BA79" s="82"/>
      <c r="BB79" s="82"/>
      <c r="BC79" s="82"/>
      <c r="BD79" s="82"/>
      <c r="BE79" s="82"/>
      <c r="BF79" s="82"/>
      <c r="BG79" s="82"/>
      <c r="BH79" s="82"/>
      <c r="BI79" s="82"/>
      <c r="BJ79" s="83"/>
      <c r="BK79" s="68"/>
      <c r="BL79" s="69"/>
      <c r="BM79" s="65" t="s">
        <v>156</v>
      </c>
      <c r="BN79" s="66"/>
      <c r="BO79" s="66"/>
      <c r="BP79" s="66"/>
      <c r="BQ79" s="66"/>
      <c r="BR79" s="66"/>
      <c r="BS79" s="66"/>
      <c r="BT79" s="66"/>
      <c r="BU79" s="66"/>
      <c r="BV79" s="66"/>
      <c r="BW79" s="66"/>
      <c r="BX79" s="66"/>
      <c r="BY79" s="66"/>
      <c r="BZ79" s="66"/>
      <c r="CA79" s="66"/>
      <c r="CB79" s="66"/>
      <c r="CC79" s="66"/>
      <c r="CD79" s="66"/>
      <c r="CE79" s="66"/>
      <c r="CF79" s="67"/>
      <c r="CG79" s="65" t="s">
        <v>198</v>
      </c>
      <c r="CH79" s="66"/>
      <c r="CI79" s="66"/>
      <c r="CJ79" s="66"/>
      <c r="CK79" s="66"/>
      <c r="CL79" s="66"/>
      <c r="CM79" s="66"/>
      <c r="CN79" s="66"/>
      <c r="CO79" s="66"/>
      <c r="CP79" s="66"/>
      <c r="CQ79" s="66"/>
      <c r="CR79" s="67"/>
    </row>
    <row r="80" spans="1:96" ht="18" x14ac:dyDescent="0.35">
      <c r="A80" s="20"/>
      <c r="B80" s="23"/>
      <c r="C80" s="24"/>
      <c r="D80" s="24"/>
      <c r="E80" s="24"/>
      <c r="F80" s="24"/>
      <c r="G80" s="24"/>
      <c r="H80" s="24"/>
      <c r="I80" s="24"/>
      <c r="J80" s="24"/>
      <c r="K80" s="24"/>
      <c r="L80" s="24"/>
      <c r="M80" s="24"/>
      <c r="N80" s="24"/>
      <c r="O80" s="24"/>
      <c r="P80" s="24"/>
      <c r="Q80" s="24"/>
      <c r="R80" s="24"/>
      <c r="S80" s="24"/>
      <c r="T80" s="24"/>
      <c r="U80" s="24"/>
      <c r="V80" s="24"/>
      <c r="W80" s="24"/>
      <c r="X80" s="24"/>
      <c r="Y80" s="24"/>
      <c r="Z80" s="24"/>
      <c r="AA80" s="25"/>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row>
    <row r="81" spans="1:96" ht="40" customHeight="1" x14ac:dyDescent="0.35">
      <c r="A81" s="20"/>
      <c r="B81" s="52" t="s">
        <v>55</v>
      </c>
      <c r="C81" s="52"/>
      <c r="D81" s="52"/>
      <c r="E81" s="52"/>
      <c r="F81" s="52"/>
      <c r="G81" s="52"/>
      <c r="H81" s="52"/>
      <c r="I81" s="52"/>
      <c r="J81" s="52"/>
      <c r="K81" s="52"/>
      <c r="L81" s="52"/>
      <c r="M81" s="52"/>
      <c r="N81" s="52"/>
      <c r="O81" s="52"/>
      <c r="P81" s="52"/>
      <c r="Q81" s="52"/>
      <c r="R81" s="52"/>
      <c r="S81" s="52"/>
      <c r="T81" s="52"/>
      <c r="U81" s="52"/>
      <c r="V81" s="52"/>
      <c r="W81" s="52"/>
      <c r="X81" s="52"/>
      <c r="Y81" s="52"/>
      <c r="Z81" s="52"/>
      <c r="AA81" s="52" t="s">
        <v>82</v>
      </c>
      <c r="AB81" s="52"/>
      <c r="AC81" s="52"/>
      <c r="AD81" s="52"/>
      <c r="AE81" s="52"/>
      <c r="AF81" s="52"/>
      <c r="AG81" s="52"/>
      <c r="AH81" s="52"/>
      <c r="AI81" s="53" t="s">
        <v>116</v>
      </c>
      <c r="AJ81" s="54"/>
      <c r="AK81" s="54"/>
      <c r="AL81" s="54"/>
      <c r="AM81" s="54"/>
      <c r="AN81" s="54"/>
      <c r="AO81" s="54"/>
      <c r="AP81" s="55"/>
      <c r="AQ81" s="53" t="s">
        <v>113</v>
      </c>
      <c r="AR81" s="54"/>
      <c r="AS81" s="54"/>
      <c r="AT81" s="54"/>
      <c r="AU81" s="54"/>
      <c r="AV81" s="54"/>
      <c r="AW81" s="54"/>
      <c r="AX81" s="54"/>
      <c r="AY81" s="54"/>
      <c r="AZ81" s="54"/>
      <c r="BA81" s="54"/>
      <c r="BB81" s="54"/>
      <c r="BC81" s="54"/>
      <c r="BD81" s="54"/>
      <c r="BE81" s="54"/>
      <c r="BF81" s="54"/>
      <c r="BG81" s="54"/>
      <c r="BH81" s="54"/>
      <c r="BI81" s="54"/>
      <c r="BJ81" s="55"/>
      <c r="BK81" s="79" t="s">
        <v>179</v>
      </c>
      <c r="BL81" s="80"/>
      <c r="BM81" s="53" t="s">
        <v>114</v>
      </c>
      <c r="BN81" s="54"/>
      <c r="BO81" s="54"/>
      <c r="BP81" s="54"/>
      <c r="BQ81" s="54"/>
      <c r="BR81" s="54"/>
      <c r="BS81" s="54"/>
      <c r="BT81" s="54"/>
      <c r="BU81" s="54"/>
      <c r="BV81" s="54"/>
      <c r="BW81" s="54"/>
      <c r="BX81" s="54"/>
      <c r="BY81" s="54"/>
      <c r="BZ81" s="54"/>
      <c r="CA81" s="54"/>
      <c r="CB81" s="54"/>
      <c r="CC81" s="54"/>
      <c r="CD81" s="54"/>
      <c r="CE81" s="54"/>
      <c r="CF81" s="55"/>
      <c r="CG81" s="53" t="s">
        <v>115</v>
      </c>
      <c r="CH81" s="54"/>
      <c r="CI81" s="54"/>
      <c r="CJ81" s="54"/>
      <c r="CK81" s="54"/>
      <c r="CL81" s="54"/>
      <c r="CM81" s="54"/>
      <c r="CN81" s="54"/>
      <c r="CO81" s="54"/>
      <c r="CP81" s="54"/>
      <c r="CQ81" s="54"/>
      <c r="CR81" s="55"/>
    </row>
    <row r="82" spans="1:96" ht="25" customHeight="1" x14ac:dyDescent="0.35">
      <c r="A82" s="20"/>
      <c r="B82" s="88" t="s">
        <v>25</v>
      </c>
      <c r="C82" s="88"/>
      <c r="D82" s="88"/>
      <c r="E82" s="88"/>
      <c r="F82" s="88"/>
      <c r="G82" s="88"/>
      <c r="H82" s="88"/>
      <c r="I82" s="88"/>
      <c r="J82" s="88"/>
      <c r="K82" s="88"/>
      <c r="L82" s="88"/>
      <c r="M82" s="88"/>
      <c r="N82" s="88"/>
      <c r="O82" s="88"/>
      <c r="P82" s="88"/>
      <c r="Q82" s="88"/>
      <c r="R82" s="88"/>
      <c r="S82" s="88"/>
      <c r="T82" s="88"/>
      <c r="U82" s="88"/>
      <c r="V82" s="88"/>
      <c r="W82" s="88"/>
      <c r="X82" s="88"/>
      <c r="Y82" s="88"/>
      <c r="Z82" s="88"/>
      <c r="AA82" s="110"/>
      <c r="AB82" s="110"/>
      <c r="AC82" s="110"/>
      <c r="AD82" s="110"/>
      <c r="AE82" s="110"/>
      <c r="AF82" s="110"/>
      <c r="AG82" s="110"/>
      <c r="AH82" s="110"/>
      <c r="AI82" s="117" t="s">
        <v>162</v>
      </c>
      <c r="AJ82" s="72"/>
      <c r="AK82" s="72"/>
      <c r="AL82" s="72"/>
      <c r="AM82" s="72"/>
      <c r="AN82" s="72"/>
      <c r="AO82" s="72"/>
      <c r="AP82" s="118"/>
      <c r="AQ82" s="81"/>
      <c r="AR82" s="82"/>
      <c r="AS82" s="82"/>
      <c r="AT82" s="82"/>
      <c r="AU82" s="82"/>
      <c r="AV82" s="82"/>
      <c r="AW82" s="82"/>
      <c r="AX82" s="82"/>
      <c r="AY82" s="82"/>
      <c r="AZ82" s="82"/>
      <c r="BA82" s="82"/>
      <c r="BB82" s="82"/>
      <c r="BC82" s="82"/>
      <c r="BD82" s="82"/>
      <c r="BE82" s="82"/>
      <c r="BF82" s="82"/>
      <c r="BG82" s="82"/>
      <c r="BH82" s="82"/>
      <c r="BI82" s="82"/>
      <c r="BJ82" s="83"/>
      <c r="BK82" s="68"/>
      <c r="BL82" s="69"/>
      <c r="BM82" s="65"/>
      <c r="BN82" s="66"/>
      <c r="BO82" s="66"/>
      <c r="BP82" s="66"/>
      <c r="BQ82" s="66"/>
      <c r="BR82" s="66"/>
      <c r="BS82" s="66"/>
      <c r="BT82" s="66"/>
      <c r="BU82" s="66"/>
      <c r="BV82" s="66"/>
      <c r="BW82" s="66"/>
      <c r="BX82" s="66"/>
      <c r="BY82" s="66"/>
      <c r="BZ82" s="66"/>
      <c r="CA82" s="66"/>
      <c r="CB82" s="66"/>
      <c r="CC82" s="66"/>
      <c r="CD82" s="66"/>
      <c r="CE82" s="66"/>
      <c r="CF82" s="67"/>
      <c r="CG82" s="65" t="s">
        <v>200</v>
      </c>
      <c r="CH82" s="66"/>
      <c r="CI82" s="66"/>
      <c r="CJ82" s="66"/>
      <c r="CK82" s="66"/>
      <c r="CL82" s="66"/>
      <c r="CM82" s="66"/>
      <c r="CN82" s="66"/>
      <c r="CO82" s="66"/>
      <c r="CP82" s="66"/>
      <c r="CQ82" s="66"/>
      <c r="CR82" s="67"/>
    </row>
    <row r="83" spans="1:96" ht="25" customHeight="1" x14ac:dyDescent="0.35">
      <c r="A83" s="20"/>
      <c r="B83" s="88" t="s">
        <v>157</v>
      </c>
      <c r="C83" s="88"/>
      <c r="D83" s="88"/>
      <c r="E83" s="88"/>
      <c r="F83" s="88"/>
      <c r="G83" s="88"/>
      <c r="H83" s="88"/>
      <c r="I83" s="88"/>
      <c r="J83" s="88"/>
      <c r="K83" s="88"/>
      <c r="L83" s="88"/>
      <c r="M83" s="88"/>
      <c r="N83" s="88"/>
      <c r="O83" s="88"/>
      <c r="P83" s="88"/>
      <c r="Q83" s="88"/>
      <c r="R83" s="88"/>
      <c r="S83" s="88"/>
      <c r="T83" s="88"/>
      <c r="U83" s="88"/>
      <c r="V83" s="88"/>
      <c r="W83" s="88"/>
      <c r="X83" s="88"/>
      <c r="Y83" s="88"/>
      <c r="Z83" s="88"/>
      <c r="AA83" s="110"/>
      <c r="AB83" s="110"/>
      <c r="AC83" s="110"/>
      <c r="AD83" s="110"/>
      <c r="AE83" s="110"/>
      <c r="AF83" s="110"/>
      <c r="AG83" s="110"/>
      <c r="AH83" s="110"/>
      <c r="AI83" s="117" t="s">
        <v>162</v>
      </c>
      <c r="AJ83" s="72"/>
      <c r="AK83" s="72"/>
      <c r="AL83" s="72"/>
      <c r="AM83" s="72"/>
      <c r="AN83" s="72"/>
      <c r="AO83" s="72"/>
      <c r="AP83" s="118"/>
      <c r="AQ83" s="81"/>
      <c r="AR83" s="82"/>
      <c r="AS83" s="82"/>
      <c r="AT83" s="82"/>
      <c r="AU83" s="82"/>
      <c r="AV83" s="82"/>
      <c r="AW83" s="82"/>
      <c r="AX83" s="82"/>
      <c r="AY83" s="82"/>
      <c r="AZ83" s="82"/>
      <c r="BA83" s="82"/>
      <c r="BB83" s="82"/>
      <c r="BC83" s="82"/>
      <c r="BD83" s="82"/>
      <c r="BE83" s="82"/>
      <c r="BF83" s="82"/>
      <c r="BG83" s="82"/>
      <c r="BH83" s="82"/>
      <c r="BI83" s="82"/>
      <c r="BJ83" s="83"/>
      <c r="BK83" s="68"/>
      <c r="BL83" s="69"/>
      <c r="BM83" s="65" t="s">
        <v>258</v>
      </c>
      <c r="BN83" s="66"/>
      <c r="BO83" s="66"/>
      <c r="BP83" s="66"/>
      <c r="BQ83" s="66"/>
      <c r="BR83" s="66"/>
      <c r="BS83" s="66"/>
      <c r="BT83" s="66"/>
      <c r="BU83" s="66"/>
      <c r="BV83" s="66"/>
      <c r="BW83" s="66"/>
      <c r="BX83" s="66"/>
      <c r="BY83" s="66"/>
      <c r="BZ83" s="66"/>
      <c r="CA83" s="66"/>
      <c r="CB83" s="66"/>
      <c r="CC83" s="66"/>
      <c r="CD83" s="66"/>
      <c r="CE83" s="66"/>
      <c r="CF83" s="67"/>
      <c r="CG83" s="56" t="s">
        <v>201</v>
      </c>
      <c r="CH83" s="57"/>
      <c r="CI83" s="57"/>
      <c r="CJ83" s="57"/>
      <c r="CK83" s="57"/>
      <c r="CL83" s="57"/>
      <c r="CM83" s="57"/>
      <c r="CN83" s="57"/>
      <c r="CO83" s="57"/>
      <c r="CP83" s="57"/>
      <c r="CQ83" s="57"/>
      <c r="CR83" s="58"/>
    </row>
    <row r="84" spans="1:96" ht="25" customHeight="1" x14ac:dyDescent="0.35">
      <c r="A84" s="20"/>
      <c r="B84" s="88" t="s">
        <v>26</v>
      </c>
      <c r="C84" s="88"/>
      <c r="D84" s="88"/>
      <c r="E84" s="88"/>
      <c r="F84" s="88"/>
      <c r="G84" s="88"/>
      <c r="H84" s="88"/>
      <c r="I84" s="88"/>
      <c r="J84" s="88"/>
      <c r="K84" s="88"/>
      <c r="L84" s="88"/>
      <c r="M84" s="88"/>
      <c r="N84" s="88"/>
      <c r="O84" s="88"/>
      <c r="P84" s="88"/>
      <c r="Q84" s="88"/>
      <c r="R84" s="88"/>
      <c r="S84" s="88"/>
      <c r="T84" s="88"/>
      <c r="U84" s="88"/>
      <c r="V84" s="88"/>
      <c r="W84" s="88"/>
      <c r="X84" s="88"/>
      <c r="Y84" s="88"/>
      <c r="Z84" s="88"/>
      <c r="AA84" s="133" t="str">
        <f>IF(ISBLANK($AA$9),"",+AA24/$AA$9)</f>
        <v/>
      </c>
      <c r="AB84" s="133"/>
      <c r="AC84" s="133"/>
      <c r="AD84" s="133"/>
      <c r="AE84" s="133"/>
      <c r="AF84" s="133"/>
      <c r="AG84" s="133"/>
      <c r="AH84" s="133"/>
      <c r="AI84" s="151">
        <v>200</v>
      </c>
      <c r="AJ84" s="152"/>
      <c r="AK84" s="152"/>
      <c r="AL84" s="72" t="s">
        <v>107</v>
      </c>
      <c r="AM84" s="72"/>
      <c r="AN84" s="149">
        <v>300</v>
      </c>
      <c r="AO84" s="149"/>
      <c r="AP84" s="150"/>
      <c r="AQ84" s="81"/>
      <c r="AR84" s="82"/>
      <c r="AS84" s="82"/>
      <c r="AT84" s="82"/>
      <c r="AU84" s="82"/>
      <c r="AV84" s="82"/>
      <c r="AW84" s="82"/>
      <c r="AX84" s="82"/>
      <c r="AY84" s="82"/>
      <c r="AZ84" s="82"/>
      <c r="BA84" s="82"/>
      <c r="BB84" s="82"/>
      <c r="BC84" s="82"/>
      <c r="BD84" s="82"/>
      <c r="BE84" s="82"/>
      <c r="BF84" s="82"/>
      <c r="BG84" s="82"/>
      <c r="BH84" s="82"/>
      <c r="BI84" s="82"/>
      <c r="BJ84" s="83"/>
      <c r="BK84" s="68"/>
      <c r="BL84" s="69"/>
      <c r="BM84" s="56" t="s">
        <v>199</v>
      </c>
      <c r="BN84" s="57"/>
      <c r="BO84" s="57"/>
      <c r="BP84" s="57"/>
      <c r="BQ84" s="57"/>
      <c r="BR84" s="57"/>
      <c r="BS84" s="57"/>
      <c r="BT84" s="57"/>
      <c r="BU84" s="57"/>
      <c r="BV84" s="57"/>
      <c r="BW84" s="57"/>
      <c r="BX84" s="57"/>
      <c r="BY84" s="57"/>
      <c r="BZ84" s="57"/>
      <c r="CA84" s="57"/>
      <c r="CB84" s="57"/>
      <c r="CC84" s="57"/>
      <c r="CD84" s="57"/>
      <c r="CE84" s="57"/>
      <c r="CF84" s="58"/>
      <c r="CG84" s="59"/>
      <c r="CH84" s="60"/>
      <c r="CI84" s="60"/>
      <c r="CJ84" s="60"/>
      <c r="CK84" s="60"/>
      <c r="CL84" s="60"/>
      <c r="CM84" s="60"/>
      <c r="CN84" s="60"/>
      <c r="CO84" s="60"/>
      <c r="CP84" s="60"/>
      <c r="CQ84" s="60"/>
      <c r="CR84" s="61"/>
    </row>
    <row r="85" spans="1:96" ht="25" customHeight="1" x14ac:dyDescent="0.35">
      <c r="A85" s="20"/>
      <c r="B85" s="88" t="s">
        <v>27</v>
      </c>
      <c r="C85" s="88"/>
      <c r="D85" s="88"/>
      <c r="E85" s="88"/>
      <c r="F85" s="88"/>
      <c r="G85" s="88"/>
      <c r="H85" s="88"/>
      <c r="I85" s="88"/>
      <c r="J85" s="88"/>
      <c r="K85" s="88"/>
      <c r="L85" s="88"/>
      <c r="M85" s="88"/>
      <c r="N85" s="88"/>
      <c r="O85" s="88"/>
      <c r="P85" s="88"/>
      <c r="Q85" s="88"/>
      <c r="R85" s="88"/>
      <c r="S85" s="88"/>
      <c r="T85" s="88"/>
      <c r="U85" s="88"/>
      <c r="V85" s="88"/>
      <c r="W85" s="88"/>
      <c r="X85" s="88"/>
      <c r="Y85" s="88"/>
      <c r="Z85" s="88"/>
      <c r="AA85" s="133" t="str">
        <f>IF(ISBLANK($AA$9),"",+AA25/$AA$9)</f>
        <v/>
      </c>
      <c r="AB85" s="133"/>
      <c r="AC85" s="133"/>
      <c r="AD85" s="133"/>
      <c r="AE85" s="133"/>
      <c r="AF85" s="133"/>
      <c r="AG85" s="133"/>
      <c r="AH85" s="133"/>
      <c r="AI85" s="151">
        <v>75</v>
      </c>
      <c r="AJ85" s="152"/>
      <c r="AK85" s="152"/>
      <c r="AL85" s="72" t="s">
        <v>107</v>
      </c>
      <c r="AM85" s="72"/>
      <c r="AN85" s="149">
        <v>200</v>
      </c>
      <c r="AO85" s="149"/>
      <c r="AP85" s="150"/>
      <c r="AQ85" s="81"/>
      <c r="AR85" s="82"/>
      <c r="AS85" s="82"/>
      <c r="AT85" s="82"/>
      <c r="AU85" s="82"/>
      <c r="AV85" s="82"/>
      <c r="AW85" s="82"/>
      <c r="AX85" s="82"/>
      <c r="AY85" s="82"/>
      <c r="AZ85" s="82"/>
      <c r="BA85" s="82"/>
      <c r="BB85" s="82"/>
      <c r="BC85" s="82"/>
      <c r="BD85" s="82"/>
      <c r="BE85" s="82"/>
      <c r="BF85" s="82"/>
      <c r="BG85" s="82"/>
      <c r="BH85" s="82"/>
      <c r="BI85" s="82"/>
      <c r="BJ85" s="83"/>
      <c r="BK85" s="68"/>
      <c r="BL85" s="69"/>
      <c r="BM85" s="59"/>
      <c r="BN85" s="60"/>
      <c r="BO85" s="60"/>
      <c r="BP85" s="60"/>
      <c r="BQ85" s="60"/>
      <c r="BR85" s="60"/>
      <c r="BS85" s="60"/>
      <c r="BT85" s="60"/>
      <c r="BU85" s="60"/>
      <c r="BV85" s="60"/>
      <c r="BW85" s="60"/>
      <c r="BX85" s="60"/>
      <c r="BY85" s="60"/>
      <c r="BZ85" s="60"/>
      <c r="CA85" s="60"/>
      <c r="CB85" s="60"/>
      <c r="CC85" s="60"/>
      <c r="CD85" s="60"/>
      <c r="CE85" s="60"/>
      <c r="CF85" s="61"/>
      <c r="CG85" s="59"/>
      <c r="CH85" s="60"/>
      <c r="CI85" s="60"/>
      <c r="CJ85" s="60"/>
      <c r="CK85" s="60"/>
      <c r="CL85" s="60"/>
      <c r="CM85" s="60"/>
      <c r="CN85" s="60"/>
      <c r="CO85" s="60"/>
      <c r="CP85" s="60"/>
      <c r="CQ85" s="60"/>
      <c r="CR85" s="61"/>
    </row>
    <row r="86" spans="1:96" ht="25" customHeight="1" x14ac:dyDescent="0.35">
      <c r="A86" s="20"/>
      <c r="B86" s="88" t="s">
        <v>28</v>
      </c>
      <c r="C86" s="88"/>
      <c r="D86" s="88"/>
      <c r="E86" s="88"/>
      <c r="F86" s="88"/>
      <c r="G86" s="88"/>
      <c r="H86" s="88"/>
      <c r="I86" s="88"/>
      <c r="J86" s="88"/>
      <c r="K86" s="88"/>
      <c r="L86" s="88"/>
      <c r="M86" s="88"/>
      <c r="N86" s="88"/>
      <c r="O86" s="88"/>
      <c r="P86" s="88"/>
      <c r="Q86" s="88"/>
      <c r="R86" s="88"/>
      <c r="S86" s="88"/>
      <c r="T86" s="88"/>
      <c r="U86" s="88"/>
      <c r="V86" s="88"/>
      <c r="W86" s="88"/>
      <c r="X86" s="88"/>
      <c r="Y86" s="88"/>
      <c r="Z86" s="88"/>
      <c r="AA86" s="133" t="str">
        <f>IF(ISBLANK($AA$9),"",+AA26/$AA$9)</f>
        <v/>
      </c>
      <c r="AB86" s="133"/>
      <c r="AC86" s="133"/>
      <c r="AD86" s="133"/>
      <c r="AE86" s="133"/>
      <c r="AF86" s="133"/>
      <c r="AG86" s="133"/>
      <c r="AH86" s="133"/>
      <c r="AI86" s="151">
        <v>1000</v>
      </c>
      <c r="AJ86" s="152"/>
      <c r="AK86" s="152"/>
      <c r="AL86" s="72" t="s">
        <v>107</v>
      </c>
      <c r="AM86" s="72"/>
      <c r="AN86" s="149">
        <v>1400</v>
      </c>
      <c r="AO86" s="149"/>
      <c r="AP86" s="150"/>
      <c r="AQ86" s="81"/>
      <c r="AR86" s="82"/>
      <c r="AS86" s="82"/>
      <c r="AT86" s="82"/>
      <c r="AU86" s="82"/>
      <c r="AV86" s="82"/>
      <c r="AW86" s="82"/>
      <c r="AX86" s="82"/>
      <c r="AY86" s="82"/>
      <c r="AZ86" s="82"/>
      <c r="BA86" s="82"/>
      <c r="BB86" s="82"/>
      <c r="BC86" s="82"/>
      <c r="BD86" s="82"/>
      <c r="BE86" s="82"/>
      <c r="BF86" s="82"/>
      <c r="BG86" s="82"/>
      <c r="BH86" s="82"/>
      <c r="BI86" s="82"/>
      <c r="BJ86" s="83"/>
      <c r="BK86" s="68"/>
      <c r="BL86" s="69"/>
      <c r="BM86" s="59"/>
      <c r="BN86" s="60"/>
      <c r="BO86" s="60"/>
      <c r="BP86" s="60"/>
      <c r="BQ86" s="60"/>
      <c r="BR86" s="60"/>
      <c r="BS86" s="60"/>
      <c r="BT86" s="60"/>
      <c r="BU86" s="60"/>
      <c r="BV86" s="60"/>
      <c r="BW86" s="60"/>
      <c r="BX86" s="60"/>
      <c r="BY86" s="60"/>
      <c r="BZ86" s="60"/>
      <c r="CA86" s="60"/>
      <c r="CB86" s="60"/>
      <c r="CC86" s="60"/>
      <c r="CD86" s="60"/>
      <c r="CE86" s="60"/>
      <c r="CF86" s="61"/>
      <c r="CG86" s="59"/>
      <c r="CH86" s="60"/>
      <c r="CI86" s="60"/>
      <c r="CJ86" s="60"/>
      <c r="CK86" s="60"/>
      <c r="CL86" s="60"/>
      <c r="CM86" s="60"/>
      <c r="CN86" s="60"/>
      <c r="CO86" s="60"/>
      <c r="CP86" s="60"/>
      <c r="CQ86" s="60"/>
      <c r="CR86" s="61"/>
    </row>
    <row r="87" spans="1:96" ht="25" customHeight="1" x14ac:dyDescent="0.35">
      <c r="A87" s="20"/>
      <c r="B87" s="88" t="s">
        <v>30</v>
      </c>
      <c r="C87" s="88"/>
      <c r="D87" s="88"/>
      <c r="E87" s="88"/>
      <c r="F87" s="88"/>
      <c r="G87" s="88"/>
      <c r="H87" s="88"/>
      <c r="I87" s="88"/>
      <c r="J87" s="88"/>
      <c r="K87" s="88"/>
      <c r="L87" s="88"/>
      <c r="M87" s="88"/>
      <c r="N87" s="88"/>
      <c r="O87" s="88"/>
      <c r="P87" s="88"/>
      <c r="Q87" s="88"/>
      <c r="R87" s="88"/>
      <c r="S87" s="88"/>
      <c r="T87" s="88"/>
      <c r="U87" s="88"/>
      <c r="V87" s="88"/>
      <c r="W87" s="88"/>
      <c r="X87" s="88"/>
      <c r="Y87" s="88"/>
      <c r="Z87" s="88"/>
      <c r="AA87" s="110" t="str">
        <f>IF(ISBLANK(AA22),"",+AA28/AA22)</f>
        <v/>
      </c>
      <c r="AB87" s="110"/>
      <c r="AC87" s="110"/>
      <c r="AD87" s="110"/>
      <c r="AE87" s="110"/>
      <c r="AF87" s="110"/>
      <c r="AG87" s="110"/>
      <c r="AH87" s="110"/>
      <c r="AI87" s="70">
        <v>0.45</v>
      </c>
      <c r="AJ87" s="71"/>
      <c r="AK87" s="71"/>
      <c r="AL87" s="72" t="s">
        <v>107</v>
      </c>
      <c r="AM87" s="72"/>
      <c r="AN87" s="73">
        <v>0.55000000000000004</v>
      </c>
      <c r="AO87" s="73"/>
      <c r="AP87" s="74"/>
      <c r="AQ87" s="81"/>
      <c r="AR87" s="82"/>
      <c r="AS87" s="82"/>
      <c r="AT87" s="82"/>
      <c r="AU87" s="82"/>
      <c r="AV87" s="82"/>
      <c r="AW87" s="82"/>
      <c r="AX87" s="82"/>
      <c r="AY87" s="82"/>
      <c r="AZ87" s="82"/>
      <c r="BA87" s="82"/>
      <c r="BB87" s="82"/>
      <c r="BC87" s="82"/>
      <c r="BD87" s="82"/>
      <c r="BE87" s="82"/>
      <c r="BF87" s="82"/>
      <c r="BG87" s="82"/>
      <c r="BH87" s="82"/>
      <c r="BI87" s="82"/>
      <c r="BJ87" s="83"/>
      <c r="BK87" s="68"/>
      <c r="BL87" s="69"/>
      <c r="BM87" s="62"/>
      <c r="BN87" s="63"/>
      <c r="BO87" s="63"/>
      <c r="BP87" s="63"/>
      <c r="BQ87" s="63"/>
      <c r="BR87" s="63"/>
      <c r="BS87" s="63"/>
      <c r="BT87" s="63"/>
      <c r="BU87" s="63"/>
      <c r="BV87" s="63"/>
      <c r="BW87" s="63"/>
      <c r="BX87" s="63"/>
      <c r="BY87" s="63"/>
      <c r="BZ87" s="63"/>
      <c r="CA87" s="63"/>
      <c r="CB87" s="63"/>
      <c r="CC87" s="63"/>
      <c r="CD87" s="63"/>
      <c r="CE87" s="63"/>
      <c r="CF87" s="64"/>
      <c r="CG87" s="59"/>
      <c r="CH87" s="60"/>
      <c r="CI87" s="60"/>
      <c r="CJ87" s="60"/>
      <c r="CK87" s="60"/>
      <c r="CL87" s="60"/>
      <c r="CM87" s="60"/>
      <c r="CN87" s="60"/>
      <c r="CO87" s="60"/>
      <c r="CP87" s="60"/>
      <c r="CQ87" s="60"/>
      <c r="CR87" s="61"/>
    </row>
    <row r="88" spans="1:96" ht="25" customHeight="1" x14ac:dyDescent="0.35">
      <c r="A88" s="20"/>
      <c r="B88" s="88" t="s">
        <v>31</v>
      </c>
      <c r="C88" s="88"/>
      <c r="D88" s="88"/>
      <c r="E88" s="88"/>
      <c r="F88" s="88"/>
      <c r="G88" s="88"/>
      <c r="H88" s="88"/>
      <c r="I88" s="88"/>
      <c r="J88" s="88"/>
      <c r="K88" s="88"/>
      <c r="L88" s="88"/>
      <c r="M88" s="88"/>
      <c r="N88" s="88"/>
      <c r="O88" s="88"/>
      <c r="P88" s="88"/>
      <c r="Q88" s="88"/>
      <c r="R88" s="88"/>
      <c r="S88" s="88"/>
      <c r="T88" s="88"/>
      <c r="U88" s="88"/>
      <c r="V88" s="88"/>
      <c r="W88" s="88"/>
      <c r="X88" s="88"/>
      <c r="Y88" s="88"/>
      <c r="Z88" s="88"/>
      <c r="AA88" s="133" t="str">
        <f>IF(ISBLANK($AA$9),"",+AA27/$AA$9)</f>
        <v/>
      </c>
      <c r="AB88" s="133"/>
      <c r="AC88" s="133"/>
      <c r="AD88" s="133"/>
      <c r="AE88" s="133"/>
      <c r="AF88" s="133"/>
      <c r="AG88" s="133"/>
      <c r="AH88" s="133"/>
      <c r="AI88" s="151">
        <v>200</v>
      </c>
      <c r="AJ88" s="152"/>
      <c r="AK88" s="152"/>
      <c r="AL88" s="72" t="s">
        <v>107</v>
      </c>
      <c r="AM88" s="72"/>
      <c r="AN88" s="149">
        <v>500</v>
      </c>
      <c r="AO88" s="149"/>
      <c r="AP88" s="150"/>
      <c r="AQ88" s="81"/>
      <c r="AR88" s="82"/>
      <c r="AS88" s="82"/>
      <c r="AT88" s="82"/>
      <c r="AU88" s="82"/>
      <c r="AV88" s="82"/>
      <c r="AW88" s="82"/>
      <c r="AX88" s="82"/>
      <c r="AY88" s="82"/>
      <c r="AZ88" s="82"/>
      <c r="BA88" s="82"/>
      <c r="BB88" s="82"/>
      <c r="BC88" s="82"/>
      <c r="BD88" s="82"/>
      <c r="BE88" s="82"/>
      <c r="BF88" s="82"/>
      <c r="BG88" s="82"/>
      <c r="BH88" s="82"/>
      <c r="BI88" s="82"/>
      <c r="BJ88" s="83"/>
      <c r="BK88" s="68"/>
      <c r="BL88" s="69"/>
      <c r="BM88" s="65" t="s">
        <v>158</v>
      </c>
      <c r="BN88" s="66"/>
      <c r="BO88" s="66"/>
      <c r="BP88" s="66"/>
      <c r="BQ88" s="66"/>
      <c r="BR88" s="66"/>
      <c r="BS88" s="66"/>
      <c r="BT88" s="66"/>
      <c r="BU88" s="66"/>
      <c r="BV88" s="66"/>
      <c r="BW88" s="66"/>
      <c r="BX88" s="66"/>
      <c r="BY88" s="66"/>
      <c r="BZ88" s="66"/>
      <c r="CA88" s="66"/>
      <c r="CB88" s="66"/>
      <c r="CC88" s="66"/>
      <c r="CD88" s="66"/>
      <c r="CE88" s="66"/>
      <c r="CF88" s="67"/>
      <c r="CG88" s="62"/>
      <c r="CH88" s="63"/>
      <c r="CI88" s="63"/>
      <c r="CJ88" s="63"/>
      <c r="CK88" s="63"/>
      <c r="CL88" s="63"/>
      <c r="CM88" s="63"/>
      <c r="CN88" s="63"/>
      <c r="CO88" s="63"/>
      <c r="CP88" s="63"/>
      <c r="CQ88" s="63"/>
      <c r="CR88" s="64"/>
    </row>
    <row r="89" spans="1:96" ht="18" x14ac:dyDescent="0.35">
      <c r="A89" s="20"/>
      <c r="B89" s="23"/>
      <c r="C89" s="24"/>
      <c r="D89" s="24"/>
      <c r="E89" s="24"/>
      <c r="F89" s="24"/>
      <c r="G89" s="24"/>
      <c r="H89" s="24"/>
      <c r="I89" s="24"/>
      <c r="J89" s="24"/>
      <c r="K89" s="24"/>
      <c r="L89" s="24"/>
      <c r="M89" s="24"/>
      <c r="N89" s="24"/>
      <c r="O89" s="24"/>
      <c r="P89" s="24"/>
      <c r="Q89" s="24"/>
      <c r="R89" s="24"/>
      <c r="S89" s="24"/>
      <c r="T89" s="24"/>
      <c r="U89" s="24"/>
      <c r="V89" s="24"/>
      <c r="W89" s="24"/>
      <c r="X89" s="24"/>
      <c r="Y89" s="24"/>
      <c r="Z89" s="24"/>
      <c r="AA89" s="25"/>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row>
    <row r="90" spans="1:96" ht="40" customHeight="1" x14ac:dyDescent="0.35">
      <c r="A90" s="20"/>
      <c r="B90" s="52" t="s">
        <v>4</v>
      </c>
      <c r="C90" s="52"/>
      <c r="D90" s="52"/>
      <c r="E90" s="52"/>
      <c r="F90" s="52"/>
      <c r="G90" s="52"/>
      <c r="H90" s="52"/>
      <c r="I90" s="52"/>
      <c r="J90" s="52"/>
      <c r="K90" s="52"/>
      <c r="L90" s="52"/>
      <c r="M90" s="52"/>
      <c r="N90" s="52"/>
      <c r="O90" s="52"/>
      <c r="P90" s="52"/>
      <c r="Q90" s="52"/>
      <c r="R90" s="52"/>
      <c r="S90" s="52"/>
      <c r="T90" s="52"/>
      <c r="U90" s="52"/>
      <c r="V90" s="52"/>
      <c r="W90" s="52"/>
      <c r="X90" s="52"/>
      <c r="Y90" s="52"/>
      <c r="Z90" s="52"/>
      <c r="AA90" s="52" t="s">
        <v>82</v>
      </c>
      <c r="AB90" s="52"/>
      <c r="AC90" s="52"/>
      <c r="AD90" s="52"/>
      <c r="AE90" s="52"/>
      <c r="AF90" s="52"/>
      <c r="AG90" s="52"/>
      <c r="AH90" s="52"/>
      <c r="AI90" s="53" t="s">
        <v>116</v>
      </c>
      <c r="AJ90" s="54"/>
      <c r="AK90" s="54"/>
      <c r="AL90" s="54"/>
      <c r="AM90" s="54"/>
      <c r="AN90" s="54"/>
      <c r="AO90" s="54"/>
      <c r="AP90" s="55"/>
      <c r="AQ90" s="53" t="s">
        <v>113</v>
      </c>
      <c r="AR90" s="54"/>
      <c r="AS90" s="54"/>
      <c r="AT90" s="54"/>
      <c r="AU90" s="54"/>
      <c r="AV90" s="54"/>
      <c r="AW90" s="54"/>
      <c r="AX90" s="54"/>
      <c r="AY90" s="54"/>
      <c r="AZ90" s="54"/>
      <c r="BA90" s="54"/>
      <c r="BB90" s="54"/>
      <c r="BC90" s="54"/>
      <c r="BD90" s="54"/>
      <c r="BE90" s="54"/>
      <c r="BF90" s="54"/>
      <c r="BG90" s="54"/>
      <c r="BH90" s="54"/>
      <c r="BI90" s="54"/>
      <c r="BJ90" s="55"/>
      <c r="BK90" s="79" t="s">
        <v>179</v>
      </c>
      <c r="BL90" s="80"/>
      <c r="BM90" s="53" t="s">
        <v>114</v>
      </c>
      <c r="BN90" s="54"/>
      <c r="BO90" s="54"/>
      <c r="BP90" s="54"/>
      <c r="BQ90" s="54"/>
      <c r="BR90" s="54"/>
      <c r="BS90" s="54"/>
      <c r="BT90" s="54"/>
      <c r="BU90" s="54"/>
      <c r="BV90" s="54"/>
      <c r="BW90" s="54"/>
      <c r="BX90" s="54"/>
      <c r="BY90" s="54"/>
      <c r="BZ90" s="54"/>
      <c r="CA90" s="54"/>
      <c r="CB90" s="54"/>
      <c r="CC90" s="54"/>
      <c r="CD90" s="54"/>
      <c r="CE90" s="54"/>
      <c r="CF90" s="55"/>
      <c r="CG90" s="53" t="s">
        <v>115</v>
      </c>
      <c r="CH90" s="54"/>
      <c r="CI90" s="54"/>
      <c r="CJ90" s="54"/>
      <c r="CK90" s="54"/>
      <c r="CL90" s="54"/>
      <c r="CM90" s="54"/>
      <c r="CN90" s="54"/>
      <c r="CO90" s="54"/>
      <c r="CP90" s="54"/>
      <c r="CQ90" s="54"/>
      <c r="CR90" s="55"/>
    </row>
    <row r="91" spans="1:96" ht="25" customHeight="1" x14ac:dyDescent="0.35">
      <c r="A91" s="20"/>
      <c r="B91" s="88" t="s">
        <v>9</v>
      </c>
      <c r="C91" s="88"/>
      <c r="D91" s="88"/>
      <c r="E91" s="88"/>
      <c r="F91" s="88"/>
      <c r="G91" s="88"/>
      <c r="H91" s="88"/>
      <c r="I91" s="88"/>
      <c r="J91" s="88"/>
      <c r="K91" s="88"/>
      <c r="L91" s="88"/>
      <c r="M91" s="88"/>
      <c r="N91" s="88"/>
      <c r="O91" s="88"/>
      <c r="P91" s="88"/>
      <c r="Q91" s="88"/>
      <c r="R91" s="88"/>
      <c r="S91" s="88"/>
      <c r="T91" s="88"/>
      <c r="U91" s="88"/>
      <c r="V91" s="88"/>
      <c r="W91" s="88"/>
      <c r="X91" s="88"/>
      <c r="Y91" s="88"/>
      <c r="Z91" s="88"/>
      <c r="AA91" s="122"/>
      <c r="AB91" s="122"/>
      <c r="AC91" s="122"/>
      <c r="AD91" s="122"/>
      <c r="AE91" s="122"/>
      <c r="AF91" s="122"/>
      <c r="AG91" s="122"/>
      <c r="AH91" s="122"/>
      <c r="AI91" s="70">
        <v>0</v>
      </c>
      <c r="AJ91" s="71"/>
      <c r="AK91" s="71"/>
      <c r="AL91" s="72" t="s">
        <v>107</v>
      </c>
      <c r="AM91" s="72"/>
      <c r="AN91" s="73">
        <v>0.03</v>
      </c>
      <c r="AO91" s="73"/>
      <c r="AP91" s="74"/>
      <c r="AQ91" s="81"/>
      <c r="AR91" s="82"/>
      <c r="AS91" s="82"/>
      <c r="AT91" s="82"/>
      <c r="AU91" s="82"/>
      <c r="AV91" s="82"/>
      <c r="AW91" s="82"/>
      <c r="AX91" s="82"/>
      <c r="AY91" s="82"/>
      <c r="AZ91" s="82"/>
      <c r="BA91" s="82"/>
      <c r="BB91" s="82"/>
      <c r="BC91" s="82"/>
      <c r="BD91" s="82"/>
      <c r="BE91" s="82"/>
      <c r="BF91" s="82"/>
      <c r="BG91" s="82"/>
      <c r="BH91" s="82"/>
      <c r="BI91" s="82"/>
      <c r="BJ91" s="83"/>
      <c r="BK91" s="68"/>
      <c r="BL91" s="69"/>
      <c r="BM91" s="65" t="s">
        <v>203</v>
      </c>
      <c r="BN91" s="66"/>
      <c r="BO91" s="66"/>
      <c r="BP91" s="66"/>
      <c r="BQ91" s="66"/>
      <c r="BR91" s="66"/>
      <c r="BS91" s="66"/>
      <c r="BT91" s="66"/>
      <c r="BU91" s="66"/>
      <c r="BV91" s="66"/>
      <c r="BW91" s="66"/>
      <c r="BX91" s="66"/>
      <c r="BY91" s="66"/>
      <c r="BZ91" s="66"/>
      <c r="CA91" s="66"/>
      <c r="CB91" s="66"/>
      <c r="CC91" s="66"/>
      <c r="CD91" s="66"/>
      <c r="CE91" s="66"/>
      <c r="CF91" s="67"/>
      <c r="CG91" s="56" t="s">
        <v>236</v>
      </c>
      <c r="CH91" s="57"/>
      <c r="CI91" s="57"/>
      <c r="CJ91" s="57"/>
      <c r="CK91" s="57"/>
      <c r="CL91" s="57"/>
      <c r="CM91" s="57"/>
      <c r="CN91" s="57"/>
      <c r="CO91" s="57"/>
      <c r="CP91" s="57"/>
      <c r="CQ91" s="57"/>
      <c r="CR91" s="58"/>
    </row>
    <row r="92" spans="1:96" ht="25" customHeight="1" x14ac:dyDescent="0.35">
      <c r="A92" s="20"/>
      <c r="B92" s="88" t="s">
        <v>127</v>
      </c>
      <c r="C92" s="88"/>
      <c r="D92" s="88"/>
      <c r="E92" s="88"/>
      <c r="F92" s="88"/>
      <c r="G92" s="88"/>
      <c r="H92" s="88"/>
      <c r="I92" s="88"/>
      <c r="J92" s="88"/>
      <c r="K92" s="88"/>
      <c r="L92" s="88"/>
      <c r="M92" s="88"/>
      <c r="N92" s="88"/>
      <c r="O92" s="88"/>
      <c r="P92" s="88"/>
      <c r="Q92" s="88"/>
      <c r="R92" s="88"/>
      <c r="S92" s="88"/>
      <c r="T92" s="88"/>
      <c r="U92" s="88"/>
      <c r="V92" s="88"/>
      <c r="W92" s="88"/>
      <c r="X92" s="88"/>
      <c r="Y92" s="88"/>
      <c r="Z92" s="88"/>
      <c r="AA92" s="122"/>
      <c r="AB92" s="122"/>
      <c r="AC92" s="122"/>
      <c r="AD92" s="122"/>
      <c r="AE92" s="122"/>
      <c r="AF92" s="122"/>
      <c r="AG92" s="122"/>
      <c r="AH92" s="122"/>
      <c r="AI92" s="117" t="s">
        <v>169</v>
      </c>
      <c r="AJ92" s="72"/>
      <c r="AK92" s="72"/>
      <c r="AL92" s="72"/>
      <c r="AM92" s="72"/>
      <c r="AN92" s="72"/>
      <c r="AO92" s="72"/>
      <c r="AP92" s="118"/>
      <c r="AQ92" s="81"/>
      <c r="AR92" s="82"/>
      <c r="AS92" s="82"/>
      <c r="AT92" s="82"/>
      <c r="AU92" s="82"/>
      <c r="AV92" s="82"/>
      <c r="AW92" s="82"/>
      <c r="AX92" s="82"/>
      <c r="AY92" s="82"/>
      <c r="AZ92" s="82"/>
      <c r="BA92" s="82"/>
      <c r="BB92" s="82"/>
      <c r="BC92" s="82"/>
      <c r="BD92" s="82"/>
      <c r="BE92" s="82"/>
      <c r="BF92" s="82"/>
      <c r="BG92" s="82"/>
      <c r="BH92" s="82"/>
      <c r="BI92" s="82"/>
      <c r="BJ92" s="83"/>
      <c r="BK92" s="68"/>
      <c r="BL92" s="69"/>
      <c r="BM92" s="65" t="s">
        <v>204</v>
      </c>
      <c r="BN92" s="66"/>
      <c r="BO92" s="66"/>
      <c r="BP92" s="66"/>
      <c r="BQ92" s="66"/>
      <c r="BR92" s="66"/>
      <c r="BS92" s="66"/>
      <c r="BT92" s="66"/>
      <c r="BU92" s="66"/>
      <c r="BV92" s="66"/>
      <c r="BW92" s="66"/>
      <c r="BX92" s="66"/>
      <c r="BY92" s="66"/>
      <c r="BZ92" s="66"/>
      <c r="CA92" s="66"/>
      <c r="CB92" s="66"/>
      <c r="CC92" s="66"/>
      <c r="CD92" s="66"/>
      <c r="CE92" s="66"/>
      <c r="CF92" s="67"/>
      <c r="CG92" s="59"/>
      <c r="CH92" s="60"/>
      <c r="CI92" s="60"/>
      <c r="CJ92" s="60"/>
      <c r="CK92" s="60"/>
      <c r="CL92" s="60"/>
      <c r="CM92" s="60"/>
      <c r="CN92" s="60"/>
      <c r="CO92" s="60"/>
      <c r="CP92" s="60"/>
      <c r="CQ92" s="60"/>
      <c r="CR92" s="61"/>
    </row>
    <row r="93" spans="1:96" ht="25" customHeight="1" x14ac:dyDescent="0.35">
      <c r="A93" s="20"/>
      <c r="B93" s="88" t="s">
        <v>10</v>
      </c>
      <c r="C93" s="88"/>
      <c r="D93" s="88"/>
      <c r="E93" s="88"/>
      <c r="F93" s="88"/>
      <c r="G93" s="88"/>
      <c r="H93" s="88"/>
      <c r="I93" s="88"/>
      <c r="J93" s="88"/>
      <c r="K93" s="88"/>
      <c r="L93" s="88"/>
      <c r="M93" s="88"/>
      <c r="N93" s="88"/>
      <c r="O93" s="88"/>
      <c r="P93" s="88"/>
      <c r="Q93" s="88"/>
      <c r="R93" s="88"/>
      <c r="S93" s="88"/>
      <c r="T93" s="88"/>
      <c r="U93" s="88"/>
      <c r="V93" s="88"/>
      <c r="W93" s="88"/>
      <c r="X93" s="88"/>
      <c r="Y93" s="88"/>
      <c r="Z93" s="88"/>
      <c r="AA93" s="122"/>
      <c r="AB93" s="122"/>
      <c r="AC93" s="122"/>
      <c r="AD93" s="122"/>
      <c r="AE93" s="122"/>
      <c r="AF93" s="122"/>
      <c r="AG93" s="122"/>
      <c r="AH93" s="122"/>
      <c r="AI93" s="117" t="s">
        <v>169</v>
      </c>
      <c r="AJ93" s="72"/>
      <c r="AK93" s="72"/>
      <c r="AL93" s="72"/>
      <c r="AM93" s="72"/>
      <c r="AN93" s="72"/>
      <c r="AO93" s="72"/>
      <c r="AP93" s="118"/>
      <c r="AQ93" s="81"/>
      <c r="AR93" s="82"/>
      <c r="AS93" s="82"/>
      <c r="AT93" s="82"/>
      <c r="AU93" s="82"/>
      <c r="AV93" s="82"/>
      <c r="AW93" s="82"/>
      <c r="AX93" s="82"/>
      <c r="AY93" s="82"/>
      <c r="AZ93" s="82"/>
      <c r="BA93" s="82"/>
      <c r="BB93" s="82"/>
      <c r="BC93" s="82"/>
      <c r="BD93" s="82"/>
      <c r="BE93" s="82"/>
      <c r="BF93" s="82"/>
      <c r="BG93" s="82"/>
      <c r="BH93" s="82"/>
      <c r="BI93" s="82"/>
      <c r="BJ93" s="83"/>
      <c r="BK93" s="68"/>
      <c r="BL93" s="69"/>
      <c r="BM93" s="65" t="s">
        <v>205</v>
      </c>
      <c r="BN93" s="66"/>
      <c r="BO93" s="66"/>
      <c r="BP93" s="66"/>
      <c r="BQ93" s="66"/>
      <c r="BR93" s="66"/>
      <c r="BS93" s="66"/>
      <c r="BT93" s="66"/>
      <c r="BU93" s="66"/>
      <c r="BV93" s="66"/>
      <c r="BW93" s="66"/>
      <c r="BX93" s="66"/>
      <c r="BY93" s="66"/>
      <c r="BZ93" s="66"/>
      <c r="CA93" s="66"/>
      <c r="CB93" s="66"/>
      <c r="CC93" s="66"/>
      <c r="CD93" s="66"/>
      <c r="CE93" s="66"/>
      <c r="CF93" s="67"/>
      <c r="CG93" s="59"/>
      <c r="CH93" s="60"/>
      <c r="CI93" s="60"/>
      <c r="CJ93" s="60"/>
      <c r="CK93" s="60"/>
      <c r="CL93" s="60"/>
      <c r="CM93" s="60"/>
      <c r="CN93" s="60"/>
      <c r="CO93" s="60"/>
      <c r="CP93" s="60"/>
      <c r="CQ93" s="60"/>
      <c r="CR93" s="61"/>
    </row>
    <row r="94" spans="1:96" ht="25" customHeight="1" x14ac:dyDescent="0.35">
      <c r="A94" s="20"/>
      <c r="B94" s="88" t="s">
        <v>11</v>
      </c>
      <c r="C94" s="88"/>
      <c r="D94" s="88"/>
      <c r="E94" s="88"/>
      <c r="F94" s="88"/>
      <c r="G94" s="88"/>
      <c r="H94" s="88"/>
      <c r="I94" s="88"/>
      <c r="J94" s="88"/>
      <c r="K94" s="88"/>
      <c r="L94" s="88"/>
      <c r="M94" s="88"/>
      <c r="N94" s="88"/>
      <c r="O94" s="88"/>
      <c r="P94" s="88"/>
      <c r="Q94" s="88"/>
      <c r="R94" s="88"/>
      <c r="S94" s="88"/>
      <c r="T94" s="88"/>
      <c r="U94" s="88"/>
      <c r="V94" s="88"/>
      <c r="W94" s="88"/>
      <c r="X94" s="88"/>
      <c r="Y94" s="88"/>
      <c r="Z94" s="88"/>
      <c r="AA94" s="122"/>
      <c r="AB94" s="122"/>
      <c r="AC94" s="122"/>
      <c r="AD94" s="122"/>
      <c r="AE94" s="122"/>
      <c r="AF94" s="122"/>
      <c r="AG94" s="122"/>
      <c r="AH94" s="122"/>
      <c r="AI94" s="70">
        <v>0</v>
      </c>
      <c r="AJ94" s="71"/>
      <c r="AK94" s="71"/>
      <c r="AL94" s="72" t="s">
        <v>107</v>
      </c>
      <c r="AM94" s="72"/>
      <c r="AN94" s="73">
        <v>0.01</v>
      </c>
      <c r="AO94" s="73"/>
      <c r="AP94" s="74"/>
      <c r="AQ94" s="81"/>
      <c r="AR94" s="82"/>
      <c r="AS94" s="82"/>
      <c r="AT94" s="82"/>
      <c r="AU94" s="82"/>
      <c r="AV94" s="82"/>
      <c r="AW94" s="82"/>
      <c r="AX94" s="82"/>
      <c r="AY94" s="82"/>
      <c r="AZ94" s="82"/>
      <c r="BA94" s="82"/>
      <c r="BB94" s="82"/>
      <c r="BC94" s="82"/>
      <c r="BD94" s="82"/>
      <c r="BE94" s="82"/>
      <c r="BF94" s="82"/>
      <c r="BG94" s="82"/>
      <c r="BH94" s="82"/>
      <c r="BI94" s="82"/>
      <c r="BJ94" s="83"/>
      <c r="BK94" s="68"/>
      <c r="BL94" s="69"/>
      <c r="BM94" s="65" t="s">
        <v>202</v>
      </c>
      <c r="BN94" s="66"/>
      <c r="BO94" s="66"/>
      <c r="BP94" s="66"/>
      <c r="BQ94" s="66"/>
      <c r="BR94" s="66"/>
      <c r="BS94" s="66"/>
      <c r="BT94" s="66"/>
      <c r="BU94" s="66"/>
      <c r="BV94" s="66"/>
      <c r="BW94" s="66"/>
      <c r="BX94" s="66"/>
      <c r="BY94" s="66"/>
      <c r="BZ94" s="66"/>
      <c r="CA94" s="66"/>
      <c r="CB94" s="66"/>
      <c r="CC94" s="66"/>
      <c r="CD94" s="66"/>
      <c r="CE94" s="66"/>
      <c r="CF94" s="67"/>
      <c r="CG94" s="59"/>
      <c r="CH94" s="60"/>
      <c r="CI94" s="60"/>
      <c r="CJ94" s="60"/>
      <c r="CK94" s="60"/>
      <c r="CL94" s="60"/>
      <c r="CM94" s="60"/>
      <c r="CN94" s="60"/>
      <c r="CO94" s="60"/>
      <c r="CP94" s="60"/>
      <c r="CQ94" s="60"/>
      <c r="CR94" s="61"/>
    </row>
    <row r="95" spans="1:96" ht="25" customHeight="1" x14ac:dyDescent="0.35">
      <c r="A95" s="20"/>
      <c r="B95" s="88" t="s">
        <v>50</v>
      </c>
      <c r="C95" s="88"/>
      <c r="D95" s="88"/>
      <c r="E95" s="88"/>
      <c r="F95" s="88"/>
      <c r="G95" s="88"/>
      <c r="H95" s="88"/>
      <c r="I95" s="88"/>
      <c r="J95" s="88"/>
      <c r="K95" s="88"/>
      <c r="L95" s="88"/>
      <c r="M95" s="88"/>
      <c r="N95" s="88"/>
      <c r="O95" s="88"/>
      <c r="P95" s="88"/>
      <c r="Q95" s="88"/>
      <c r="R95" s="88"/>
      <c r="S95" s="88"/>
      <c r="T95" s="88"/>
      <c r="U95" s="88"/>
      <c r="V95" s="88"/>
      <c r="W95" s="88"/>
      <c r="X95" s="88"/>
      <c r="Y95" s="88"/>
      <c r="Z95" s="88"/>
      <c r="AA95" s="122"/>
      <c r="AB95" s="122"/>
      <c r="AC95" s="122"/>
      <c r="AD95" s="122"/>
      <c r="AE95" s="122"/>
      <c r="AF95" s="122"/>
      <c r="AG95" s="122"/>
      <c r="AH95" s="122"/>
      <c r="AI95" s="117" t="s">
        <v>168</v>
      </c>
      <c r="AJ95" s="72"/>
      <c r="AK95" s="72"/>
      <c r="AL95" s="72"/>
      <c r="AM95" s="72"/>
      <c r="AN95" s="72"/>
      <c r="AO95" s="72"/>
      <c r="AP95" s="118"/>
      <c r="AQ95" s="81"/>
      <c r="AR95" s="82"/>
      <c r="AS95" s="82"/>
      <c r="AT95" s="82"/>
      <c r="AU95" s="82"/>
      <c r="AV95" s="82"/>
      <c r="AW95" s="82"/>
      <c r="AX95" s="82"/>
      <c r="AY95" s="82"/>
      <c r="AZ95" s="82"/>
      <c r="BA95" s="82"/>
      <c r="BB95" s="82"/>
      <c r="BC95" s="82"/>
      <c r="BD95" s="82"/>
      <c r="BE95" s="82"/>
      <c r="BF95" s="82"/>
      <c r="BG95" s="82"/>
      <c r="BH95" s="82"/>
      <c r="BI95" s="82"/>
      <c r="BJ95" s="83"/>
      <c r="BK95" s="68"/>
      <c r="BL95" s="69"/>
      <c r="BM95" s="65"/>
      <c r="BN95" s="66"/>
      <c r="BO95" s="66"/>
      <c r="BP95" s="66"/>
      <c r="BQ95" s="66"/>
      <c r="BR95" s="66"/>
      <c r="BS95" s="66"/>
      <c r="BT95" s="66"/>
      <c r="BU95" s="66"/>
      <c r="BV95" s="66"/>
      <c r="BW95" s="66"/>
      <c r="BX95" s="66"/>
      <c r="BY95" s="66"/>
      <c r="BZ95" s="66"/>
      <c r="CA95" s="66"/>
      <c r="CB95" s="66"/>
      <c r="CC95" s="66"/>
      <c r="CD95" s="66"/>
      <c r="CE95" s="66"/>
      <c r="CF95" s="67"/>
      <c r="CG95" s="59"/>
      <c r="CH95" s="60"/>
      <c r="CI95" s="60"/>
      <c r="CJ95" s="60"/>
      <c r="CK95" s="60"/>
      <c r="CL95" s="60"/>
      <c r="CM95" s="60"/>
      <c r="CN95" s="60"/>
      <c r="CO95" s="60"/>
      <c r="CP95" s="60"/>
      <c r="CQ95" s="60"/>
      <c r="CR95" s="61"/>
    </row>
    <row r="96" spans="1:96" ht="25" customHeight="1" x14ac:dyDescent="0.35">
      <c r="A96" s="20"/>
      <c r="B96" s="88" t="s">
        <v>12</v>
      </c>
      <c r="C96" s="88"/>
      <c r="D96" s="88"/>
      <c r="E96" s="88"/>
      <c r="F96" s="88"/>
      <c r="G96" s="88"/>
      <c r="H96" s="88"/>
      <c r="I96" s="88"/>
      <c r="J96" s="88"/>
      <c r="K96" s="88"/>
      <c r="L96" s="88"/>
      <c r="M96" s="88"/>
      <c r="N96" s="88"/>
      <c r="O96" s="88"/>
      <c r="P96" s="88"/>
      <c r="Q96" s="88"/>
      <c r="R96" s="88"/>
      <c r="S96" s="88"/>
      <c r="T96" s="88"/>
      <c r="U96" s="88"/>
      <c r="V96" s="88"/>
      <c r="W96" s="88"/>
      <c r="X96" s="88"/>
      <c r="Y96" s="88"/>
      <c r="Z96" s="88"/>
      <c r="AA96" s="122"/>
      <c r="AB96" s="122"/>
      <c r="AC96" s="122"/>
      <c r="AD96" s="122"/>
      <c r="AE96" s="122"/>
      <c r="AF96" s="122"/>
      <c r="AG96" s="122"/>
      <c r="AH96" s="122"/>
      <c r="AI96" s="70">
        <v>0</v>
      </c>
      <c r="AJ96" s="71"/>
      <c r="AK96" s="71"/>
      <c r="AL96" s="72" t="s">
        <v>107</v>
      </c>
      <c r="AM96" s="72"/>
      <c r="AN96" s="73">
        <v>0.01</v>
      </c>
      <c r="AO96" s="73"/>
      <c r="AP96" s="74"/>
      <c r="AQ96" s="81"/>
      <c r="AR96" s="82"/>
      <c r="AS96" s="82"/>
      <c r="AT96" s="82"/>
      <c r="AU96" s="82"/>
      <c r="AV96" s="82"/>
      <c r="AW96" s="82"/>
      <c r="AX96" s="82"/>
      <c r="AY96" s="82"/>
      <c r="AZ96" s="82"/>
      <c r="BA96" s="82"/>
      <c r="BB96" s="82"/>
      <c r="BC96" s="82"/>
      <c r="BD96" s="82"/>
      <c r="BE96" s="82"/>
      <c r="BF96" s="82"/>
      <c r="BG96" s="82"/>
      <c r="BH96" s="82"/>
      <c r="BI96" s="82"/>
      <c r="BJ96" s="83"/>
      <c r="BK96" s="68"/>
      <c r="BL96" s="69"/>
      <c r="BM96" s="65" t="s">
        <v>206</v>
      </c>
      <c r="BN96" s="66"/>
      <c r="BO96" s="66"/>
      <c r="BP96" s="66"/>
      <c r="BQ96" s="66"/>
      <c r="BR96" s="66"/>
      <c r="BS96" s="66"/>
      <c r="BT96" s="66"/>
      <c r="BU96" s="66"/>
      <c r="BV96" s="66"/>
      <c r="BW96" s="66"/>
      <c r="BX96" s="66"/>
      <c r="BY96" s="66"/>
      <c r="BZ96" s="66"/>
      <c r="CA96" s="66"/>
      <c r="CB96" s="66"/>
      <c r="CC96" s="66"/>
      <c r="CD96" s="66"/>
      <c r="CE96" s="66"/>
      <c r="CF96" s="67"/>
      <c r="CG96" s="59"/>
      <c r="CH96" s="60"/>
      <c r="CI96" s="60"/>
      <c r="CJ96" s="60"/>
      <c r="CK96" s="60"/>
      <c r="CL96" s="60"/>
      <c r="CM96" s="60"/>
      <c r="CN96" s="60"/>
      <c r="CO96" s="60"/>
      <c r="CP96" s="60"/>
      <c r="CQ96" s="60"/>
      <c r="CR96" s="61"/>
    </row>
    <row r="97" spans="1:96" ht="25" customHeight="1" x14ac:dyDescent="0.35">
      <c r="A97" s="20"/>
      <c r="B97" s="88" t="s">
        <v>13</v>
      </c>
      <c r="C97" s="88"/>
      <c r="D97" s="88"/>
      <c r="E97" s="88"/>
      <c r="F97" s="88"/>
      <c r="G97" s="88"/>
      <c r="H97" s="88"/>
      <c r="I97" s="88"/>
      <c r="J97" s="88"/>
      <c r="K97" s="88"/>
      <c r="L97" s="88"/>
      <c r="M97" s="88"/>
      <c r="N97" s="88"/>
      <c r="O97" s="88"/>
      <c r="P97" s="88"/>
      <c r="Q97" s="88"/>
      <c r="R97" s="88"/>
      <c r="S97" s="88"/>
      <c r="T97" s="88"/>
      <c r="U97" s="88"/>
      <c r="V97" s="88"/>
      <c r="W97" s="88"/>
      <c r="X97" s="88"/>
      <c r="Y97" s="88"/>
      <c r="Z97" s="88"/>
      <c r="AA97" s="122"/>
      <c r="AB97" s="122"/>
      <c r="AC97" s="122"/>
      <c r="AD97" s="122"/>
      <c r="AE97" s="122"/>
      <c r="AF97" s="122"/>
      <c r="AG97" s="122"/>
      <c r="AH97" s="122"/>
      <c r="AI97" s="70">
        <v>0</v>
      </c>
      <c r="AJ97" s="71"/>
      <c r="AK97" s="71"/>
      <c r="AL97" s="72" t="s">
        <v>107</v>
      </c>
      <c r="AM97" s="72"/>
      <c r="AN97" s="73">
        <v>0.02</v>
      </c>
      <c r="AO97" s="73"/>
      <c r="AP97" s="74"/>
      <c r="AQ97" s="81"/>
      <c r="AR97" s="82"/>
      <c r="AS97" s="82"/>
      <c r="AT97" s="82"/>
      <c r="AU97" s="82"/>
      <c r="AV97" s="82"/>
      <c r="AW97" s="82"/>
      <c r="AX97" s="82"/>
      <c r="AY97" s="82"/>
      <c r="AZ97" s="82"/>
      <c r="BA97" s="82"/>
      <c r="BB97" s="82"/>
      <c r="BC97" s="82"/>
      <c r="BD97" s="82"/>
      <c r="BE97" s="82"/>
      <c r="BF97" s="82"/>
      <c r="BG97" s="82"/>
      <c r="BH97" s="82"/>
      <c r="BI97" s="82"/>
      <c r="BJ97" s="83"/>
      <c r="BK97" s="68"/>
      <c r="BL97" s="69"/>
      <c r="BM97" s="65" t="s">
        <v>207</v>
      </c>
      <c r="BN97" s="66"/>
      <c r="BO97" s="66"/>
      <c r="BP97" s="66"/>
      <c r="BQ97" s="66"/>
      <c r="BR97" s="66"/>
      <c r="BS97" s="66"/>
      <c r="BT97" s="66"/>
      <c r="BU97" s="66"/>
      <c r="BV97" s="66"/>
      <c r="BW97" s="66"/>
      <c r="BX97" s="66"/>
      <c r="BY97" s="66"/>
      <c r="BZ97" s="66"/>
      <c r="CA97" s="66"/>
      <c r="CB97" s="66"/>
      <c r="CC97" s="66"/>
      <c r="CD97" s="66"/>
      <c r="CE97" s="66"/>
      <c r="CF97" s="67"/>
      <c r="CG97" s="59"/>
      <c r="CH97" s="60"/>
      <c r="CI97" s="60"/>
      <c r="CJ97" s="60"/>
      <c r="CK97" s="60"/>
      <c r="CL97" s="60"/>
      <c r="CM97" s="60"/>
      <c r="CN97" s="60"/>
      <c r="CO97" s="60"/>
      <c r="CP97" s="60"/>
      <c r="CQ97" s="60"/>
      <c r="CR97" s="61"/>
    </row>
    <row r="98" spans="1:96" ht="25" customHeight="1" x14ac:dyDescent="0.35">
      <c r="A98" s="20"/>
      <c r="B98" s="88" t="s">
        <v>42</v>
      </c>
      <c r="C98" s="88"/>
      <c r="D98" s="88"/>
      <c r="E98" s="88"/>
      <c r="F98" s="88"/>
      <c r="G98" s="88"/>
      <c r="H98" s="88"/>
      <c r="I98" s="88"/>
      <c r="J98" s="88"/>
      <c r="K98" s="88"/>
      <c r="L98" s="88"/>
      <c r="M98" s="88"/>
      <c r="N98" s="88"/>
      <c r="O98" s="88"/>
      <c r="P98" s="88"/>
      <c r="Q98" s="88"/>
      <c r="R98" s="88"/>
      <c r="S98" s="88"/>
      <c r="T98" s="88"/>
      <c r="U98" s="88"/>
      <c r="V98" s="88"/>
      <c r="W98" s="88"/>
      <c r="X98" s="88"/>
      <c r="Y98" s="88"/>
      <c r="Z98" s="88"/>
      <c r="AA98" s="122"/>
      <c r="AB98" s="122"/>
      <c r="AC98" s="122"/>
      <c r="AD98" s="122"/>
      <c r="AE98" s="122"/>
      <c r="AF98" s="122"/>
      <c r="AG98" s="122"/>
      <c r="AH98" s="122"/>
      <c r="AI98" s="70">
        <v>0</v>
      </c>
      <c r="AJ98" s="71"/>
      <c r="AK98" s="71"/>
      <c r="AL98" s="72" t="s">
        <v>107</v>
      </c>
      <c r="AM98" s="72"/>
      <c r="AN98" s="73">
        <v>0.01</v>
      </c>
      <c r="AO98" s="73"/>
      <c r="AP98" s="74"/>
      <c r="AQ98" s="81"/>
      <c r="AR98" s="82"/>
      <c r="AS98" s="82"/>
      <c r="AT98" s="82"/>
      <c r="AU98" s="82"/>
      <c r="AV98" s="82"/>
      <c r="AW98" s="82"/>
      <c r="AX98" s="82"/>
      <c r="AY98" s="82"/>
      <c r="AZ98" s="82"/>
      <c r="BA98" s="82"/>
      <c r="BB98" s="82"/>
      <c r="BC98" s="82"/>
      <c r="BD98" s="82"/>
      <c r="BE98" s="82"/>
      <c r="BF98" s="82"/>
      <c r="BG98" s="82"/>
      <c r="BH98" s="82"/>
      <c r="BI98" s="82"/>
      <c r="BJ98" s="83"/>
      <c r="BK98" s="68"/>
      <c r="BL98" s="69"/>
      <c r="BM98" s="65" t="s">
        <v>208</v>
      </c>
      <c r="BN98" s="66"/>
      <c r="BO98" s="66"/>
      <c r="BP98" s="66"/>
      <c r="BQ98" s="66"/>
      <c r="BR98" s="66"/>
      <c r="BS98" s="66"/>
      <c r="BT98" s="66"/>
      <c r="BU98" s="66"/>
      <c r="BV98" s="66"/>
      <c r="BW98" s="66"/>
      <c r="BX98" s="66"/>
      <c r="BY98" s="66"/>
      <c r="BZ98" s="66"/>
      <c r="CA98" s="66"/>
      <c r="CB98" s="66"/>
      <c r="CC98" s="66"/>
      <c r="CD98" s="66"/>
      <c r="CE98" s="66"/>
      <c r="CF98" s="67"/>
      <c r="CG98" s="62"/>
      <c r="CH98" s="63"/>
      <c r="CI98" s="63"/>
      <c r="CJ98" s="63"/>
      <c r="CK98" s="63"/>
      <c r="CL98" s="63"/>
      <c r="CM98" s="63"/>
      <c r="CN98" s="63"/>
      <c r="CO98" s="63"/>
      <c r="CP98" s="63"/>
      <c r="CQ98" s="63"/>
      <c r="CR98" s="64"/>
    </row>
    <row r="99" spans="1:96" ht="25" customHeight="1" x14ac:dyDescent="0.35">
      <c r="A99" s="20"/>
      <c r="B99" s="88" t="s">
        <v>178</v>
      </c>
      <c r="C99" s="88"/>
      <c r="D99" s="88"/>
      <c r="E99" s="88"/>
      <c r="F99" s="88"/>
      <c r="G99" s="88"/>
      <c r="H99" s="88"/>
      <c r="I99" s="88"/>
      <c r="J99" s="88"/>
      <c r="K99" s="88"/>
      <c r="L99" s="88"/>
      <c r="M99" s="88"/>
      <c r="N99" s="88"/>
      <c r="O99" s="88"/>
      <c r="P99" s="88"/>
      <c r="Q99" s="88"/>
      <c r="R99" s="88"/>
      <c r="S99" s="88"/>
      <c r="T99" s="88"/>
      <c r="U99" s="88"/>
      <c r="V99" s="88"/>
      <c r="W99" s="88"/>
      <c r="X99" s="88"/>
      <c r="Y99" s="88"/>
      <c r="Z99" s="88"/>
      <c r="AA99" s="122"/>
      <c r="AB99" s="122"/>
      <c r="AC99" s="122"/>
      <c r="AD99" s="122"/>
      <c r="AE99" s="122"/>
      <c r="AF99" s="122"/>
      <c r="AG99" s="122"/>
      <c r="AH99" s="122"/>
      <c r="AI99" s="117" t="s">
        <v>52</v>
      </c>
      <c r="AJ99" s="72"/>
      <c r="AK99" s="72"/>
      <c r="AL99" s="72"/>
      <c r="AM99" s="72"/>
      <c r="AN99" s="72"/>
      <c r="AO99" s="72"/>
      <c r="AP99" s="118"/>
      <c r="AQ99" s="81"/>
      <c r="AR99" s="82"/>
      <c r="AS99" s="82"/>
      <c r="AT99" s="82"/>
      <c r="AU99" s="82"/>
      <c r="AV99" s="82"/>
      <c r="AW99" s="82"/>
      <c r="AX99" s="82"/>
      <c r="AY99" s="82"/>
      <c r="AZ99" s="82"/>
      <c r="BA99" s="82"/>
      <c r="BB99" s="82"/>
      <c r="BC99" s="82"/>
      <c r="BD99" s="82"/>
      <c r="BE99" s="82"/>
      <c r="BF99" s="82"/>
      <c r="BG99" s="82"/>
      <c r="BH99" s="82"/>
      <c r="BI99" s="82"/>
      <c r="BJ99" s="83"/>
      <c r="BK99" s="68"/>
      <c r="BL99" s="69"/>
      <c r="BM99" s="65" t="s">
        <v>209</v>
      </c>
      <c r="BN99" s="66"/>
      <c r="BO99" s="66"/>
      <c r="BP99" s="66"/>
      <c r="BQ99" s="66"/>
      <c r="BR99" s="66"/>
      <c r="BS99" s="66"/>
      <c r="BT99" s="66"/>
      <c r="BU99" s="66"/>
      <c r="BV99" s="66"/>
      <c r="BW99" s="66"/>
      <c r="BX99" s="66"/>
      <c r="BY99" s="66"/>
      <c r="BZ99" s="66"/>
      <c r="CA99" s="66"/>
      <c r="CB99" s="66"/>
      <c r="CC99" s="66"/>
      <c r="CD99" s="66"/>
      <c r="CE99" s="66"/>
      <c r="CF99" s="67"/>
      <c r="CG99" s="65" t="s">
        <v>237</v>
      </c>
      <c r="CH99" s="66"/>
      <c r="CI99" s="66"/>
      <c r="CJ99" s="66"/>
      <c r="CK99" s="66"/>
      <c r="CL99" s="66"/>
      <c r="CM99" s="66"/>
      <c r="CN99" s="66"/>
      <c r="CO99" s="66"/>
      <c r="CP99" s="66"/>
      <c r="CQ99" s="66"/>
      <c r="CR99" s="67"/>
    </row>
    <row r="100" spans="1:96" ht="18" x14ac:dyDescent="0.35">
      <c r="A100" s="20"/>
      <c r="B100" s="23"/>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5"/>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row>
    <row r="101" spans="1:96" ht="40" customHeight="1" x14ac:dyDescent="0.35">
      <c r="A101" s="20"/>
      <c r="B101" s="52" t="s">
        <v>5</v>
      </c>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t="s">
        <v>82</v>
      </c>
      <c r="AB101" s="52"/>
      <c r="AC101" s="52"/>
      <c r="AD101" s="52"/>
      <c r="AE101" s="52"/>
      <c r="AF101" s="52"/>
      <c r="AG101" s="52"/>
      <c r="AH101" s="52"/>
      <c r="AI101" s="53" t="s">
        <v>116</v>
      </c>
      <c r="AJ101" s="54"/>
      <c r="AK101" s="54"/>
      <c r="AL101" s="54"/>
      <c r="AM101" s="54"/>
      <c r="AN101" s="54"/>
      <c r="AO101" s="54"/>
      <c r="AP101" s="55"/>
      <c r="AQ101" s="53" t="s">
        <v>113</v>
      </c>
      <c r="AR101" s="54"/>
      <c r="AS101" s="54"/>
      <c r="AT101" s="54"/>
      <c r="AU101" s="54"/>
      <c r="AV101" s="54"/>
      <c r="AW101" s="54"/>
      <c r="AX101" s="54"/>
      <c r="AY101" s="54"/>
      <c r="AZ101" s="54"/>
      <c r="BA101" s="54"/>
      <c r="BB101" s="54"/>
      <c r="BC101" s="54"/>
      <c r="BD101" s="54"/>
      <c r="BE101" s="54"/>
      <c r="BF101" s="54"/>
      <c r="BG101" s="54"/>
      <c r="BH101" s="54"/>
      <c r="BI101" s="54"/>
      <c r="BJ101" s="55"/>
      <c r="BK101" s="79" t="s">
        <v>179</v>
      </c>
      <c r="BL101" s="80"/>
      <c r="BM101" s="53" t="s">
        <v>114</v>
      </c>
      <c r="BN101" s="54"/>
      <c r="BO101" s="54"/>
      <c r="BP101" s="54"/>
      <c r="BQ101" s="54"/>
      <c r="BR101" s="54"/>
      <c r="BS101" s="54"/>
      <c r="BT101" s="54"/>
      <c r="BU101" s="54"/>
      <c r="BV101" s="54"/>
      <c r="BW101" s="54"/>
      <c r="BX101" s="54"/>
      <c r="BY101" s="54"/>
      <c r="BZ101" s="54"/>
      <c r="CA101" s="54"/>
      <c r="CB101" s="54"/>
      <c r="CC101" s="54"/>
      <c r="CD101" s="54"/>
      <c r="CE101" s="54"/>
      <c r="CF101" s="55"/>
      <c r="CG101" s="53" t="s">
        <v>115</v>
      </c>
      <c r="CH101" s="54"/>
      <c r="CI101" s="54"/>
      <c r="CJ101" s="54"/>
      <c r="CK101" s="54"/>
      <c r="CL101" s="54"/>
      <c r="CM101" s="54"/>
      <c r="CN101" s="54"/>
      <c r="CO101" s="54"/>
      <c r="CP101" s="54"/>
      <c r="CQ101" s="54"/>
      <c r="CR101" s="55"/>
    </row>
    <row r="102" spans="1:96" ht="25" customHeight="1" x14ac:dyDescent="0.35">
      <c r="A102" s="20"/>
      <c r="B102" s="88" t="s">
        <v>14</v>
      </c>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122"/>
      <c r="AB102" s="122"/>
      <c r="AC102" s="122"/>
      <c r="AD102" s="122"/>
      <c r="AE102" s="122"/>
      <c r="AF102" s="122"/>
      <c r="AG102" s="122"/>
      <c r="AH102" s="122"/>
      <c r="AI102" s="70">
        <v>0.03</v>
      </c>
      <c r="AJ102" s="71"/>
      <c r="AK102" s="71"/>
      <c r="AL102" s="72" t="s">
        <v>107</v>
      </c>
      <c r="AM102" s="72"/>
      <c r="AN102" s="73">
        <v>0.04</v>
      </c>
      <c r="AO102" s="73"/>
      <c r="AP102" s="74"/>
      <c r="AQ102" s="81"/>
      <c r="AR102" s="82"/>
      <c r="AS102" s="82"/>
      <c r="AT102" s="82"/>
      <c r="AU102" s="82"/>
      <c r="AV102" s="82"/>
      <c r="AW102" s="82"/>
      <c r="AX102" s="82"/>
      <c r="AY102" s="82"/>
      <c r="AZ102" s="82"/>
      <c r="BA102" s="82"/>
      <c r="BB102" s="82"/>
      <c r="BC102" s="82"/>
      <c r="BD102" s="82"/>
      <c r="BE102" s="82"/>
      <c r="BF102" s="82"/>
      <c r="BG102" s="82"/>
      <c r="BH102" s="82"/>
      <c r="BI102" s="82"/>
      <c r="BJ102" s="83"/>
      <c r="BK102" s="68"/>
      <c r="BL102" s="69"/>
      <c r="BM102" s="65" t="s">
        <v>210</v>
      </c>
      <c r="BN102" s="66"/>
      <c r="BO102" s="66"/>
      <c r="BP102" s="66"/>
      <c r="BQ102" s="66"/>
      <c r="BR102" s="66"/>
      <c r="BS102" s="66"/>
      <c r="BT102" s="66"/>
      <c r="BU102" s="66"/>
      <c r="BV102" s="66"/>
      <c r="BW102" s="66"/>
      <c r="BX102" s="66"/>
      <c r="BY102" s="66"/>
      <c r="BZ102" s="66"/>
      <c r="CA102" s="66"/>
      <c r="CB102" s="66"/>
      <c r="CC102" s="66"/>
      <c r="CD102" s="66"/>
      <c r="CE102" s="66"/>
      <c r="CF102" s="67"/>
      <c r="CG102" s="65" t="s">
        <v>238</v>
      </c>
      <c r="CH102" s="66"/>
      <c r="CI102" s="66"/>
      <c r="CJ102" s="66"/>
      <c r="CK102" s="66"/>
      <c r="CL102" s="66"/>
      <c r="CM102" s="66"/>
      <c r="CN102" s="66"/>
      <c r="CO102" s="66"/>
      <c r="CP102" s="66"/>
      <c r="CQ102" s="66"/>
      <c r="CR102" s="67"/>
    </row>
    <row r="103" spans="1:96" ht="25" customHeight="1" x14ac:dyDescent="0.35">
      <c r="A103" s="20"/>
      <c r="B103" s="88" t="s">
        <v>15</v>
      </c>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122"/>
      <c r="AB103" s="122"/>
      <c r="AC103" s="122"/>
      <c r="AD103" s="122"/>
      <c r="AE103" s="122"/>
      <c r="AF103" s="122"/>
      <c r="AG103" s="122"/>
      <c r="AH103" s="122"/>
      <c r="AI103" s="70">
        <v>0.01</v>
      </c>
      <c r="AJ103" s="71"/>
      <c r="AK103" s="71"/>
      <c r="AL103" s="72" t="s">
        <v>107</v>
      </c>
      <c r="AM103" s="72"/>
      <c r="AN103" s="73">
        <v>0.02</v>
      </c>
      <c r="AO103" s="73"/>
      <c r="AP103" s="74"/>
      <c r="AQ103" s="81"/>
      <c r="AR103" s="82"/>
      <c r="AS103" s="82"/>
      <c r="AT103" s="82"/>
      <c r="AU103" s="82"/>
      <c r="AV103" s="82"/>
      <c r="AW103" s="82"/>
      <c r="AX103" s="82"/>
      <c r="AY103" s="82"/>
      <c r="AZ103" s="82"/>
      <c r="BA103" s="82"/>
      <c r="BB103" s="82"/>
      <c r="BC103" s="82"/>
      <c r="BD103" s="82"/>
      <c r="BE103" s="82"/>
      <c r="BF103" s="82"/>
      <c r="BG103" s="82"/>
      <c r="BH103" s="82"/>
      <c r="BI103" s="82"/>
      <c r="BJ103" s="83"/>
      <c r="BK103" s="68"/>
      <c r="BL103" s="69"/>
      <c r="BM103" s="65" t="s">
        <v>211</v>
      </c>
      <c r="BN103" s="66"/>
      <c r="BO103" s="66"/>
      <c r="BP103" s="66"/>
      <c r="BQ103" s="66"/>
      <c r="BR103" s="66"/>
      <c r="BS103" s="66"/>
      <c r="BT103" s="66"/>
      <c r="BU103" s="66"/>
      <c r="BV103" s="66"/>
      <c r="BW103" s="66"/>
      <c r="BX103" s="66"/>
      <c r="BY103" s="66"/>
      <c r="BZ103" s="66"/>
      <c r="CA103" s="66"/>
      <c r="CB103" s="66"/>
      <c r="CC103" s="66"/>
      <c r="CD103" s="66"/>
      <c r="CE103" s="66"/>
      <c r="CF103" s="67"/>
      <c r="CG103" s="56" t="s">
        <v>239</v>
      </c>
      <c r="CH103" s="57"/>
      <c r="CI103" s="57"/>
      <c r="CJ103" s="57"/>
      <c r="CK103" s="57"/>
      <c r="CL103" s="57"/>
      <c r="CM103" s="57"/>
      <c r="CN103" s="57"/>
      <c r="CO103" s="57"/>
      <c r="CP103" s="57"/>
      <c r="CQ103" s="57"/>
      <c r="CR103" s="58"/>
    </row>
    <row r="104" spans="1:96" ht="25" customHeight="1" x14ac:dyDescent="0.35">
      <c r="A104" s="20"/>
      <c r="B104" s="88" t="s">
        <v>183</v>
      </c>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122"/>
      <c r="AB104" s="122"/>
      <c r="AC104" s="122"/>
      <c r="AD104" s="122"/>
      <c r="AE104" s="122"/>
      <c r="AF104" s="122"/>
      <c r="AG104" s="122"/>
      <c r="AH104" s="122"/>
      <c r="AI104" s="117" t="s">
        <v>162</v>
      </c>
      <c r="AJ104" s="72"/>
      <c r="AK104" s="72"/>
      <c r="AL104" s="72"/>
      <c r="AM104" s="72"/>
      <c r="AN104" s="72"/>
      <c r="AO104" s="72"/>
      <c r="AP104" s="118"/>
      <c r="AQ104" s="81"/>
      <c r="AR104" s="82"/>
      <c r="AS104" s="82"/>
      <c r="AT104" s="82"/>
      <c r="AU104" s="82"/>
      <c r="AV104" s="82"/>
      <c r="AW104" s="82"/>
      <c r="AX104" s="82"/>
      <c r="AY104" s="82"/>
      <c r="AZ104" s="82"/>
      <c r="BA104" s="82"/>
      <c r="BB104" s="82"/>
      <c r="BC104" s="82"/>
      <c r="BD104" s="82"/>
      <c r="BE104" s="82"/>
      <c r="BF104" s="82"/>
      <c r="BG104" s="82"/>
      <c r="BH104" s="82"/>
      <c r="BI104" s="82"/>
      <c r="BJ104" s="83"/>
      <c r="BK104" s="68"/>
      <c r="BL104" s="69"/>
      <c r="BM104" s="65"/>
      <c r="BN104" s="66"/>
      <c r="BO104" s="66"/>
      <c r="BP104" s="66"/>
      <c r="BQ104" s="66"/>
      <c r="BR104" s="66"/>
      <c r="BS104" s="66"/>
      <c r="BT104" s="66"/>
      <c r="BU104" s="66"/>
      <c r="BV104" s="66"/>
      <c r="BW104" s="66"/>
      <c r="BX104" s="66"/>
      <c r="BY104" s="66"/>
      <c r="BZ104" s="66"/>
      <c r="CA104" s="66"/>
      <c r="CB104" s="66"/>
      <c r="CC104" s="66"/>
      <c r="CD104" s="66"/>
      <c r="CE104" s="66"/>
      <c r="CF104" s="67"/>
      <c r="CG104" s="62"/>
      <c r="CH104" s="63"/>
      <c r="CI104" s="63"/>
      <c r="CJ104" s="63"/>
      <c r="CK104" s="63"/>
      <c r="CL104" s="63"/>
      <c r="CM104" s="63"/>
      <c r="CN104" s="63"/>
      <c r="CO104" s="63"/>
      <c r="CP104" s="63"/>
      <c r="CQ104" s="63"/>
      <c r="CR104" s="64"/>
    </row>
    <row r="105" spans="1:96" ht="18" x14ac:dyDescent="0.35">
      <c r="A105" s="20"/>
      <c r="B105" s="23"/>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5"/>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row>
    <row r="106" spans="1:96" ht="40" customHeight="1" x14ac:dyDescent="0.35">
      <c r="A106" s="20"/>
      <c r="B106" s="52" t="s">
        <v>32</v>
      </c>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t="s">
        <v>82</v>
      </c>
      <c r="AB106" s="52"/>
      <c r="AC106" s="52"/>
      <c r="AD106" s="52"/>
      <c r="AE106" s="52"/>
      <c r="AF106" s="52"/>
      <c r="AG106" s="52"/>
      <c r="AH106" s="52"/>
      <c r="AI106" s="53" t="s">
        <v>116</v>
      </c>
      <c r="AJ106" s="54"/>
      <c r="AK106" s="54"/>
      <c r="AL106" s="54"/>
      <c r="AM106" s="54"/>
      <c r="AN106" s="54"/>
      <c r="AO106" s="54"/>
      <c r="AP106" s="55"/>
      <c r="AQ106" s="53" t="s">
        <v>113</v>
      </c>
      <c r="AR106" s="54"/>
      <c r="AS106" s="54"/>
      <c r="AT106" s="54"/>
      <c r="AU106" s="54"/>
      <c r="AV106" s="54"/>
      <c r="AW106" s="54"/>
      <c r="AX106" s="54"/>
      <c r="AY106" s="54"/>
      <c r="AZ106" s="54"/>
      <c r="BA106" s="54"/>
      <c r="BB106" s="54"/>
      <c r="BC106" s="54"/>
      <c r="BD106" s="54"/>
      <c r="BE106" s="54"/>
      <c r="BF106" s="54"/>
      <c r="BG106" s="54"/>
      <c r="BH106" s="54"/>
      <c r="BI106" s="54"/>
      <c r="BJ106" s="55"/>
      <c r="BK106" s="79" t="s">
        <v>179</v>
      </c>
      <c r="BL106" s="80"/>
      <c r="BM106" s="53" t="s">
        <v>114</v>
      </c>
      <c r="BN106" s="54"/>
      <c r="BO106" s="54"/>
      <c r="BP106" s="54"/>
      <c r="BQ106" s="54"/>
      <c r="BR106" s="54"/>
      <c r="BS106" s="54"/>
      <c r="BT106" s="54"/>
      <c r="BU106" s="54"/>
      <c r="BV106" s="54"/>
      <c r="BW106" s="54"/>
      <c r="BX106" s="54"/>
      <c r="BY106" s="54"/>
      <c r="BZ106" s="54"/>
      <c r="CA106" s="54"/>
      <c r="CB106" s="54"/>
      <c r="CC106" s="54"/>
      <c r="CD106" s="54"/>
      <c r="CE106" s="54"/>
      <c r="CF106" s="55"/>
      <c r="CG106" s="53" t="s">
        <v>115</v>
      </c>
      <c r="CH106" s="54"/>
      <c r="CI106" s="54"/>
      <c r="CJ106" s="54"/>
      <c r="CK106" s="54"/>
      <c r="CL106" s="54"/>
      <c r="CM106" s="54"/>
      <c r="CN106" s="54"/>
      <c r="CO106" s="54"/>
      <c r="CP106" s="54"/>
      <c r="CQ106" s="54"/>
      <c r="CR106" s="55"/>
    </row>
    <row r="107" spans="1:96" ht="25" customHeight="1" x14ac:dyDescent="0.35">
      <c r="A107" s="20"/>
      <c r="B107" s="88" t="s">
        <v>16</v>
      </c>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122"/>
      <c r="AB107" s="122"/>
      <c r="AC107" s="122"/>
      <c r="AD107" s="122"/>
      <c r="AE107" s="122"/>
      <c r="AF107" s="122"/>
      <c r="AG107" s="122"/>
      <c r="AH107" s="122"/>
      <c r="AI107" s="117" t="s">
        <v>162</v>
      </c>
      <c r="AJ107" s="72"/>
      <c r="AK107" s="72"/>
      <c r="AL107" s="72"/>
      <c r="AM107" s="72"/>
      <c r="AN107" s="72"/>
      <c r="AO107" s="72"/>
      <c r="AP107" s="118"/>
      <c r="AQ107" s="81"/>
      <c r="AR107" s="82"/>
      <c r="AS107" s="82"/>
      <c r="AT107" s="82"/>
      <c r="AU107" s="82"/>
      <c r="AV107" s="82"/>
      <c r="AW107" s="82"/>
      <c r="AX107" s="82"/>
      <c r="AY107" s="82"/>
      <c r="AZ107" s="82"/>
      <c r="BA107" s="82"/>
      <c r="BB107" s="82"/>
      <c r="BC107" s="82"/>
      <c r="BD107" s="82"/>
      <c r="BE107" s="82"/>
      <c r="BF107" s="82"/>
      <c r="BG107" s="82"/>
      <c r="BH107" s="82"/>
      <c r="BI107" s="82"/>
      <c r="BJ107" s="83"/>
      <c r="BK107" s="68"/>
      <c r="BL107" s="69"/>
      <c r="BM107" s="65" t="s">
        <v>212</v>
      </c>
      <c r="BN107" s="66"/>
      <c r="BO107" s="66"/>
      <c r="BP107" s="66"/>
      <c r="BQ107" s="66"/>
      <c r="BR107" s="66"/>
      <c r="BS107" s="66"/>
      <c r="BT107" s="66"/>
      <c r="BU107" s="66"/>
      <c r="BV107" s="66"/>
      <c r="BW107" s="66"/>
      <c r="BX107" s="66"/>
      <c r="BY107" s="66"/>
      <c r="BZ107" s="66"/>
      <c r="CA107" s="66"/>
      <c r="CB107" s="66"/>
      <c r="CC107" s="66"/>
      <c r="CD107" s="66"/>
      <c r="CE107" s="66"/>
      <c r="CF107" s="67"/>
      <c r="CG107" s="65" t="s">
        <v>240</v>
      </c>
      <c r="CH107" s="66"/>
      <c r="CI107" s="66"/>
      <c r="CJ107" s="66"/>
      <c r="CK107" s="66"/>
      <c r="CL107" s="66"/>
      <c r="CM107" s="66"/>
      <c r="CN107" s="66"/>
      <c r="CO107" s="66"/>
      <c r="CP107" s="66"/>
      <c r="CQ107" s="66"/>
      <c r="CR107" s="67"/>
    </row>
    <row r="108" spans="1:96" ht="25" customHeight="1" x14ac:dyDescent="0.35">
      <c r="A108" s="20"/>
      <c r="B108" s="88" t="s">
        <v>17</v>
      </c>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122"/>
      <c r="AB108" s="122"/>
      <c r="AC108" s="122"/>
      <c r="AD108" s="122"/>
      <c r="AE108" s="122"/>
      <c r="AF108" s="122"/>
      <c r="AG108" s="122"/>
      <c r="AH108" s="122"/>
      <c r="AI108" s="117" t="s">
        <v>168</v>
      </c>
      <c r="AJ108" s="72"/>
      <c r="AK108" s="72"/>
      <c r="AL108" s="72"/>
      <c r="AM108" s="72"/>
      <c r="AN108" s="72"/>
      <c r="AO108" s="72"/>
      <c r="AP108" s="118"/>
      <c r="AQ108" s="81"/>
      <c r="AR108" s="82"/>
      <c r="AS108" s="82"/>
      <c r="AT108" s="82"/>
      <c r="AU108" s="82"/>
      <c r="AV108" s="82"/>
      <c r="AW108" s="82"/>
      <c r="AX108" s="82"/>
      <c r="AY108" s="82"/>
      <c r="AZ108" s="82"/>
      <c r="BA108" s="82"/>
      <c r="BB108" s="82"/>
      <c r="BC108" s="82"/>
      <c r="BD108" s="82"/>
      <c r="BE108" s="82"/>
      <c r="BF108" s="82"/>
      <c r="BG108" s="82"/>
      <c r="BH108" s="82"/>
      <c r="BI108" s="82"/>
      <c r="BJ108" s="83"/>
      <c r="BK108" s="68"/>
      <c r="BL108" s="69"/>
      <c r="BM108" s="65" t="s">
        <v>159</v>
      </c>
      <c r="BN108" s="66"/>
      <c r="BO108" s="66"/>
      <c r="BP108" s="66"/>
      <c r="BQ108" s="66"/>
      <c r="BR108" s="66"/>
      <c r="BS108" s="66"/>
      <c r="BT108" s="66"/>
      <c r="BU108" s="66"/>
      <c r="BV108" s="66"/>
      <c r="BW108" s="66"/>
      <c r="BX108" s="66"/>
      <c r="BY108" s="66"/>
      <c r="BZ108" s="66"/>
      <c r="CA108" s="66"/>
      <c r="CB108" s="66"/>
      <c r="CC108" s="66"/>
      <c r="CD108" s="66"/>
      <c r="CE108" s="66"/>
      <c r="CF108" s="67"/>
      <c r="CG108" s="65"/>
      <c r="CH108" s="66"/>
      <c r="CI108" s="66"/>
      <c r="CJ108" s="66"/>
      <c r="CK108" s="66"/>
      <c r="CL108" s="66"/>
      <c r="CM108" s="66"/>
      <c r="CN108" s="66"/>
      <c r="CO108" s="66"/>
      <c r="CP108" s="66"/>
      <c r="CQ108" s="66"/>
      <c r="CR108" s="67"/>
    </row>
    <row r="109" spans="1:96" ht="25" customHeight="1" x14ac:dyDescent="0.35">
      <c r="A109" s="20"/>
      <c r="B109" s="88" t="s">
        <v>46</v>
      </c>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122"/>
      <c r="AB109" s="122"/>
      <c r="AC109" s="122"/>
      <c r="AD109" s="122"/>
      <c r="AE109" s="122"/>
      <c r="AF109" s="122"/>
      <c r="AG109" s="122"/>
      <c r="AH109" s="122"/>
      <c r="AI109" s="117" t="s">
        <v>162</v>
      </c>
      <c r="AJ109" s="72"/>
      <c r="AK109" s="72"/>
      <c r="AL109" s="72"/>
      <c r="AM109" s="72"/>
      <c r="AN109" s="72"/>
      <c r="AO109" s="72"/>
      <c r="AP109" s="118"/>
      <c r="AQ109" s="81"/>
      <c r="AR109" s="82"/>
      <c r="AS109" s="82"/>
      <c r="AT109" s="82"/>
      <c r="AU109" s="82"/>
      <c r="AV109" s="82"/>
      <c r="AW109" s="82"/>
      <c r="AX109" s="82"/>
      <c r="AY109" s="82"/>
      <c r="AZ109" s="82"/>
      <c r="BA109" s="82"/>
      <c r="BB109" s="82"/>
      <c r="BC109" s="82"/>
      <c r="BD109" s="82"/>
      <c r="BE109" s="82"/>
      <c r="BF109" s="82"/>
      <c r="BG109" s="82"/>
      <c r="BH109" s="82"/>
      <c r="BI109" s="82"/>
      <c r="BJ109" s="83"/>
      <c r="BK109" s="68"/>
      <c r="BL109" s="69"/>
      <c r="BM109" s="65" t="s">
        <v>213</v>
      </c>
      <c r="BN109" s="66"/>
      <c r="BO109" s="66"/>
      <c r="BP109" s="66"/>
      <c r="BQ109" s="66"/>
      <c r="BR109" s="66"/>
      <c r="BS109" s="66"/>
      <c r="BT109" s="66"/>
      <c r="BU109" s="66"/>
      <c r="BV109" s="66"/>
      <c r="BW109" s="66"/>
      <c r="BX109" s="66"/>
      <c r="BY109" s="66"/>
      <c r="BZ109" s="66"/>
      <c r="CA109" s="66"/>
      <c r="CB109" s="66"/>
      <c r="CC109" s="66"/>
      <c r="CD109" s="66"/>
      <c r="CE109" s="66"/>
      <c r="CF109" s="67"/>
      <c r="CG109" s="65" t="s">
        <v>236</v>
      </c>
      <c r="CH109" s="66"/>
      <c r="CI109" s="66"/>
      <c r="CJ109" s="66"/>
      <c r="CK109" s="66"/>
      <c r="CL109" s="66"/>
      <c r="CM109" s="66"/>
      <c r="CN109" s="66"/>
      <c r="CO109" s="66"/>
      <c r="CP109" s="66"/>
      <c r="CQ109" s="66"/>
      <c r="CR109" s="67"/>
    </row>
    <row r="110" spans="1:96" ht="25" customHeight="1" x14ac:dyDescent="0.35">
      <c r="A110" s="20"/>
      <c r="B110" s="88" t="s">
        <v>47</v>
      </c>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122"/>
      <c r="AB110" s="122"/>
      <c r="AC110" s="122"/>
      <c r="AD110" s="122"/>
      <c r="AE110" s="122"/>
      <c r="AF110" s="122"/>
      <c r="AG110" s="122"/>
      <c r="AH110" s="122"/>
      <c r="AI110" s="117" t="s">
        <v>162</v>
      </c>
      <c r="AJ110" s="72"/>
      <c r="AK110" s="72"/>
      <c r="AL110" s="72"/>
      <c r="AM110" s="72"/>
      <c r="AN110" s="72"/>
      <c r="AO110" s="72"/>
      <c r="AP110" s="118"/>
      <c r="AQ110" s="81"/>
      <c r="AR110" s="82"/>
      <c r="AS110" s="82"/>
      <c r="AT110" s="82"/>
      <c r="AU110" s="82"/>
      <c r="AV110" s="82"/>
      <c r="AW110" s="82"/>
      <c r="AX110" s="82"/>
      <c r="AY110" s="82"/>
      <c r="AZ110" s="82"/>
      <c r="BA110" s="82"/>
      <c r="BB110" s="82"/>
      <c r="BC110" s="82"/>
      <c r="BD110" s="82"/>
      <c r="BE110" s="82"/>
      <c r="BF110" s="82"/>
      <c r="BG110" s="82"/>
      <c r="BH110" s="82"/>
      <c r="BI110" s="82"/>
      <c r="BJ110" s="83"/>
      <c r="BK110" s="68"/>
      <c r="BL110" s="69"/>
      <c r="BM110" s="65" t="s">
        <v>259</v>
      </c>
      <c r="BN110" s="66"/>
      <c r="BO110" s="66"/>
      <c r="BP110" s="66"/>
      <c r="BQ110" s="66"/>
      <c r="BR110" s="66"/>
      <c r="BS110" s="66"/>
      <c r="BT110" s="66"/>
      <c r="BU110" s="66"/>
      <c r="BV110" s="66"/>
      <c r="BW110" s="66"/>
      <c r="BX110" s="66"/>
      <c r="BY110" s="66"/>
      <c r="BZ110" s="66"/>
      <c r="CA110" s="66"/>
      <c r="CB110" s="66"/>
      <c r="CC110" s="66"/>
      <c r="CD110" s="66"/>
      <c r="CE110" s="66"/>
      <c r="CF110" s="67"/>
      <c r="CG110" s="65" t="s">
        <v>241</v>
      </c>
      <c r="CH110" s="66"/>
      <c r="CI110" s="66"/>
      <c r="CJ110" s="66"/>
      <c r="CK110" s="66"/>
      <c r="CL110" s="66"/>
      <c r="CM110" s="66"/>
      <c r="CN110" s="66"/>
      <c r="CO110" s="66"/>
      <c r="CP110" s="66"/>
      <c r="CQ110" s="66"/>
      <c r="CR110" s="67"/>
    </row>
    <row r="111" spans="1:96" ht="25" customHeight="1" x14ac:dyDescent="0.35">
      <c r="A111" s="20"/>
      <c r="B111" s="88" t="s">
        <v>48</v>
      </c>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122"/>
      <c r="AB111" s="122"/>
      <c r="AC111" s="122"/>
      <c r="AD111" s="122"/>
      <c r="AE111" s="122"/>
      <c r="AF111" s="122"/>
      <c r="AG111" s="122"/>
      <c r="AH111" s="122"/>
      <c r="AI111" s="117" t="s">
        <v>162</v>
      </c>
      <c r="AJ111" s="72"/>
      <c r="AK111" s="72"/>
      <c r="AL111" s="72"/>
      <c r="AM111" s="72"/>
      <c r="AN111" s="72"/>
      <c r="AO111" s="72"/>
      <c r="AP111" s="118"/>
      <c r="AQ111" s="81"/>
      <c r="AR111" s="82"/>
      <c r="AS111" s="82"/>
      <c r="AT111" s="82"/>
      <c r="AU111" s="82"/>
      <c r="AV111" s="82"/>
      <c r="AW111" s="82"/>
      <c r="AX111" s="82"/>
      <c r="AY111" s="82"/>
      <c r="AZ111" s="82"/>
      <c r="BA111" s="82"/>
      <c r="BB111" s="82"/>
      <c r="BC111" s="82"/>
      <c r="BD111" s="82"/>
      <c r="BE111" s="82"/>
      <c r="BF111" s="82"/>
      <c r="BG111" s="82"/>
      <c r="BH111" s="82"/>
      <c r="BI111" s="82"/>
      <c r="BJ111" s="83"/>
      <c r="BK111" s="68"/>
      <c r="BL111" s="69"/>
      <c r="BM111" s="65" t="s">
        <v>160</v>
      </c>
      <c r="BN111" s="66"/>
      <c r="BO111" s="66"/>
      <c r="BP111" s="66"/>
      <c r="BQ111" s="66"/>
      <c r="BR111" s="66"/>
      <c r="BS111" s="66"/>
      <c r="BT111" s="66"/>
      <c r="BU111" s="66"/>
      <c r="BV111" s="66"/>
      <c r="BW111" s="66"/>
      <c r="BX111" s="66"/>
      <c r="BY111" s="66"/>
      <c r="BZ111" s="66"/>
      <c r="CA111" s="66"/>
      <c r="CB111" s="66"/>
      <c r="CC111" s="66"/>
      <c r="CD111" s="66"/>
      <c r="CE111" s="66"/>
      <c r="CF111" s="67"/>
      <c r="CG111" s="65"/>
      <c r="CH111" s="66"/>
      <c r="CI111" s="66"/>
      <c r="CJ111" s="66"/>
      <c r="CK111" s="66"/>
      <c r="CL111" s="66"/>
      <c r="CM111" s="66"/>
      <c r="CN111" s="66"/>
      <c r="CO111" s="66"/>
      <c r="CP111" s="66"/>
      <c r="CQ111" s="66"/>
      <c r="CR111" s="67"/>
    </row>
    <row r="112" spans="1:96" ht="25" customHeight="1" x14ac:dyDescent="0.35">
      <c r="A112" s="20"/>
      <c r="B112" s="88" t="s">
        <v>121</v>
      </c>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123"/>
      <c r="AB112" s="123"/>
      <c r="AC112" s="123"/>
      <c r="AD112" s="123"/>
      <c r="AE112" s="123"/>
      <c r="AF112" s="123"/>
      <c r="AG112" s="123"/>
      <c r="AH112" s="123"/>
      <c r="AI112" s="112" t="s">
        <v>119</v>
      </c>
      <c r="AJ112" s="113"/>
      <c r="AK112" s="113"/>
      <c r="AL112" s="149">
        <v>7000</v>
      </c>
      <c r="AM112" s="149"/>
      <c r="AN112" s="149"/>
      <c r="AO112" s="149"/>
      <c r="AP112" s="150"/>
      <c r="AQ112" s="81"/>
      <c r="AR112" s="82"/>
      <c r="AS112" s="82"/>
      <c r="AT112" s="82"/>
      <c r="AU112" s="82"/>
      <c r="AV112" s="82"/>
      <c r="AW112" s="82"/>
      <c r="AX112" s="82"/>
      <c r="AY112" s="82"/>
      <c r="AZ112" s="82"/>
      <c r="BA112" s="82"/>
      <c r="BB112" s="82"/>
      <c r="BC112" s="82"/>
      <c r="BD112" s="82"/>
      <c r="BE112" s="82"/>
      <c r="BF112" s="82"/>
      <c r="BG112" s="82"/>
      <c r="BH112" s="82"/>
      <c r="BI112" s="82"/>
      <c r="BJ112" s="83"/>
      <c r="BK112" s="68"/>
      <c r="BL112" s="69"/>
      <c r="BM112" s="65" t="s">
        <v>214</v>
      </c>
      <c r="BN112" s="66"/>
      <c r="BO112" s="66"/>
      <c r="BP112" s="66"/>
      <c r="BQ112" s="66"/>
      <c r="BR112" s="66"/>
      <c r="BS112" s="66"/>
      <c r="BT112" s="66"/>
      <c r="BU112" s="66"/>
      <c r="BV112" s="66"/>
      <c r="BW112" s="66"/>
      <c r="BX112" s="66"/>
      <c r="BY112" s="66"/>
      <c r="BZ112" s="66"/>
      <c r="CA112" s="66"/>
      <c r="CB112" s="66"/>
      <c r="CC112" s="66"/>
      <c r="CD112" s="66"/>
      <c r="CE112" s="66"/>
      <c r="CF112" s="67"/>
      <c r="CG112" s="65" t="s">
        <v>242</v>
      </c>
      <c r="CH112" s="66"/>
      <c r="CI112" s="66"/>
      <c r="CJ112" s="66"/>
      <c r="CK112" s="66"/>
      <c r="CL112" s="66"/>
      <c r="CM112" s="66"/>
      <c r="CN112" s="66"/>
      <c r="CO112" s="66"/>
      <c r="CP112" s="66"/>
      <c r="CQ112" s="66"/>
      <c r="CR112" s="67"/>
    </row>
    <row r="113" spans="1:96" ht="25" customHeight="1" x14ac:dyDescent="0.35">
      <c r="A113" s="20"/>
      <c r="B113" s="88" t="s">
        <v>49</v>
      </c>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122"/>
      <c r="AB113" s="122"/>
      <c r="AC113" s="122"/>
      <c r="AD113" s="122"/>
      <c r="AE113" s="122"/>
      <c r="AF113" s="122"/>
      <c r="AG113" s="122"/>
      <c r="AH113" s="122"/>
      <c r="AI113" s="117" t="s">
        <v>162</v>
      </c>
      <c r="AJ113" s="72"/>
      <c r="AK113" s="72"/>
      <c r="AL113" s="72"/>
      <c r="AM113" s="72"/>
      <c r="AN113" s="72"/>
      <c r="AO113" s="72"/>
      <c r="AP113" s="118"/>
      <c r="AQ113" s="81"/>
      <c r="AR113" s="82"/>
      <c r="AS113" s="82"/>
      <c r="AT113" s="82"/>
      <c r="AU113" s="82"/>
      <c r="AV113" s="82"/>
      <c r="AW113" s="82"/>
      <c r="AX113" s="82"/>
      <c r="AY113" s="82"/>
      <c r="AZ113" s="82"/>
      <c r="BA113" s="82"/>
      <c r="BB113" s="82"/>
      <c r="BC113" s="82"/>
      <c r="BD113" s="82"/>
      <c r="BE113" s="82"/>
      <c r="BF113" s="82"/>
      <c r="BG113" s="82"/>
      <c r="BH113" s="82"/>
      <c r="BI113" s="82"/>
      <c r="BJ113" s="83"/>
      <c r="BK113" s="68"/>
      <c r="BL113" s="69"/>
      <c r="BM113" s="65"/>
      <c r="BN113" s="66"/>
      <c r="BO113" s="66"/>
      <c r="BP113" s="66"/>
      <c r="BQ113" s="66"/>
      <c r="BR113" s="66"/>
      <c r="BS113" s="66"/>
      <c r="BT113" s="66"/>
      <c r="BU113" s="66"/>
      <c r="BV113" s="66"/>
      <c r="BW113" s="66"/>
      <c r="BX113" s="66"/>
      <c r="BY113" s="66"/>
      <c r="BZ113" s="66"/>
      <c r="CA113" s="66"/>
      <c r="CB113" s="66"/>
      <c r="CC113" s="66"/>
      <c r="CD113" s="66"/>
      <c r="CE113" s="66"/>
      <c r="CF113" s="67"/>
      <c r="CG113" s="65" t="s">
        <v>243</v>
      </c>
      <c r="CH113" s="66"/>
      <c r="CI113" s="66"/>
      <c r="CJ113" s="66"/>
      <c r="CK113" s="66"/>
      <c r="CL113" s="66"/>
      <c r="CM113" s="66"/>
      <c r="CN113" s="66"/>
      <c r="CO113" s="66"/>
      <c r="CP113" s="66"/>
      <c r="CQ113" s="66"/>
      <c r="CR113" s="67"/>
    </row>
    <row r="114" spans="1:96" ht="18" x14ac:dyDescent="0.35">
      <c r="A114" s="20"/>
      <c r="B114" s="23"/>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5"/>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row>
    <row r="115" spans="1:96" ht="40" customHeight="1" x14ac:dyDescent="0.35">
      <c r="A115" s="20"/>
      <c r="B115" s="52" t="s">
        <v>67</v>
      </c>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t="s">
        <v>82</v>
      </c>
      <c r="AB115" s="52"/>
      <c r="AC115" s="52"/>
      <c r="AD115" s="52"/>
      <c r="AE115" s="52"/>
      <c r="AF115" s="52"/>
      <c r="AG115" s="52"/>
      <c r="AH115" s="52"/>
      <c r="AI115" s="53" t="s">
        <v>116</v>
      </c>
      <c r="AJ115" s="54"/>
      <c r="AK115" s="54"/>
      <c r="AL115" s="54"/>
      <c r="AM115" s="54"/>
      <c r="AN115" s="54"/>
      <c r="AO115" s="54"/>
      <c r="AP115" s="55"/>
      <c r="AQ115" s="53" t="s">
        <v>113</v>
      </c>
      <c r="AR115" s="54"/>
      <c r="AS115" s="54"/>
      <c r="AT115" s="54"/>
      <c r="AU115" s="54"/>
      <c r="AV115" s="54"/>
      <c r="AW115" s="54"/>
      <c r="AX115" s="54"/>
      <c r="AY115" s="54"/>
      <c r="AZ115" s="54"/>
      <c r="BA115" s="54"/>
      <c r="BB115" s="54"/>
      <c r="BC115" s="54"/>
      <c r="BD115" s="54"/>
      <c r="BE115" s="54"/>
      <c r="BF115" s="54"/>
      <c r="BG115" s="54"/>
      <c r="BH115" s="54"/>
      <c r="BI115" s="54"/>
      <c r="BJ115" s="55"/>
      <c r="BK115" s="79" t="s">
        <v>179</v>
      </c>
      <c r="BL115" s="80"/>
      <c r="BM115" s="53" t="s">
        <v>114</v>
      </c>
      <c r="BN115" s="54"/>
      <c r="BO115" s="54"/>
      <c r="BP115" s="54"/>
      <c r="BQ115" s="54"/>
      <c r="BR115" s="54"/>
      <c r="BS115" s="54"/>
      <c r="BT115" s="54"/>
      <c r="BU115" s="54"/>
      <c r="BV115" s="54"/>
      <c r="BW115" s="54"/>
      <c r="BX115" s="54"/>
      <c r="BY115" s="54"/>
      <c r="BZ115" s="54"/>
      <c r="CA115" s="54"/>
      <c r="CB115" s="54"/>
      <c r="CC115" s="54"/>
      <c r="CD115" s="54"/>
      <c r="CE115" s="54"/>
      <c r="CF115" s="55"/>
      <c r="CG115" s="53" t="s">
        <v>115</v>
      </c>
      <c r="CH115" s="54"/>
      <c r="CI115" s="54"/>
      <c r="CJ115" s="54"/>
      <c r="CK115" s="54"/>
      <c r="CL115" s="54"/>
      <c r="CM115" s="54"/>
      <c r="CN115" s="54"/>
      <c r="CO115" s="54"/>
      <c r="CP115" s="54"/>
      <c r="CQ115" s="54"/>
      <c r="CR115" s="55"/>
    </row>
    <row r="116" spans="1:96" ht="25" customHeight="1" x14ac:dyDescent="0.35">
      <c r="A116" s="20"/>
      <c r="B116" s="88" t="s">
        <v>68</v>
      </c>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124"/>
      <c r="AB116" s="124"/>
      <c r="AC116" s="124"/>
      <c r="AD116" s="124"/>
      <c r="AE116" s="124"/>
      <c r="AF116" s="124"/>
      <c r="AG116" s="124"/>
      <c r="AH116" s="124"/>
      <c r="AI116" s="127" t="s">
        <v>76</v>
      </c>
      <c r="AJ116" s="128"/>
      <c r="AK116" s="128"/>
      <c r="AL116" s="128"/>
      <c r="AM116" s="128"/>
      <c r="AN116" s="128"/>
      <c r="AO116" s="128"/>
      <c r="AP116" s="129"/>
      <c r="AQ116" s="81"/>
      <c r="AR116" s="82"/>
      <c r="AS116" s="82"/>
      <c r="AT116" s="82"/>
      <c r="AU116" s="82"/>
      <c r="AV116" s="82"/>
      <c r="AW116" s="82"/>
      <c r="AX116" s="82"/>
      <c r="AY116" s="82"/>
      <c r="AZ116" s="82"/>
      <c r="BA116" s="82"/>
      <c r="BB116" s="82"/>
      <c r="BC116" s="82"/>
      <c r="BD116" s="82"/>
      <c r="BE116" s="82"/>
      <c r="BF116" s="82"/>
      <c r="BG116" s="82"/>
      <c r="BH116" s="82"/>
      <c r="BI116" s="82"/>
      <c r="BJ116" s="83"/>
      <c r="BK116" s="68"/>
      <c r="BL116" s="69"/>
      <c r="BM116" s="65" t="s">
        <v>215</v>
      </c>
      <c r="BN116" s="66"/>
      <c r="BO116" s="66"/>
      <c r="BP116" s="66"/>
      <c r="BQ116" s="66"/>
      <c r="BR116" s="66"/>
      <c r="BS116" s="66"/>
      <c r="BT116" s="66"/>
      <c r="BU116" s="66"/>
      <c r="BV116" s="66"/>
      <c r="BW116" s="66"/>
      <c r="BX116" s="66"/>
      <c r="BY116" s="66"/>
      <c r="BZ116" s="66"/>
      <c r="CA116" s="66"/>
      <c r="CB116" s="66"/>
      <c r="CC116" s="66"/>
      <c r="CD116" s="66"/>
      <c r="CE116" s="66"/>
      <c r="CF116" s="67"/>
      <c r="CG116" s="65" t="s">
        <v>244</v>
      </c>
      <c r="CH116" s="66"/>
      <c r="CI116" s="66"/>
      <c r="CJ116" s="66"/>
      <c r="CK116" s="66"/>
      <c r="CL116" s="66"/>
      <c r="CM116" s="66"/>
      <c r="CN116" s="66"/>
      <c r="CO116" s="66"/>
      <c r="CP116" s="66"/>
      <c r="CQ116" s="66"/>
      <c r="CR116" s="67"/>
    </row>
    <row r="117" spans="1:96" ht="25" customHeight="1" x14ac:dyDescent="0.35">
      <c r="A117" s="20"/>
      <c r="B117" s="88" t="s">
        <v>164</v>
      </c>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122"/>
      <c r="AB117" s="122"/>
      <c r="AC117" s="122"/>
      <c r="AD117" s="122"/>
      <c r="AE117" s="122"/>
      <c r="AF117" s="122"/>
      <c r="AG117" s="122"/>
      <c r="AH117" s="122"/>
      <c r="AI117" s="112" t="s">
        <v>117</v>
      </c>
      <c r="AJ117" s="113"/>
      <c r="AK117" s="113"/>
      <c r="AL117" s="73">
        <v>0.75</v>
      </c>
      <c r="AM117" s="73"/>
      <c r="AN117" s="73"/>
      <c r="AO117" s="73"/>
      <c r="AP117" s="74"/>
      <c r="AQ117" s="81"/>
      <c r="AR117" s="82"/>
      <c r="AS117" s="82"/>
      <c r="AT117" s="82"/>
      <c r="AU117" s="82"/>
      <c r="AV117" s="82"/>
      <c r="AW117" s="82"/>
      <c r="AX117" s="82"/>
      <c r="AY117" s="82"/>
      <c r="AZ117" s="82"/>
      <c r="BA117" s="82"/>
      <c r="BB117" s="82"/>
      <c r="BC117" s="82"/>
      <c r="BD117" s="82"/>
      <c r="BE117" s="82"/>
      <c r="BF117" s="82"/>
      <c r="BG117" s="82"/>
      <c r="BH117" s="82"/>
      <c r="BI117" s="82"/>
      <c r="BJ117" s="83"/>
      <c r="BK117" s="68"/>
      <c r="BL117" s="69"/>
      <c r="BM117" s="65" t="s">
        <v>216</v>
      </c>
      <c r="BN117" s="66"/>
      <c r="BO117" s="66"/>
      <c r="BP117" s="66"/>
      <c r="BQ117" s="66"/>
      <c r="BR117" s="66"/>
      <c r="BS117" s="66"/>
      <c r="BT117" s="66"/>
      <c r="BU117" s="66"/>
      <c r="BV117" s="66"/>
      <c r="BW117" s="66"/>
      <c r="BX117" s="66"/>
      <c r="BY117" s="66"/>
      <c r="BZ117" s="66"/>
      <c r="CA117" s="66"/>
      <c r="CB117" s="66"/>
      <c r="CC117" s="66"/>
      <c r="CD117" s="66"/>
      <c r="CE117" s="66"/>
      <c r="CF117" s="67"/>
      <c r="CG117" s="65" t="s">
        <v>245</v>
      </c>
      <c r="CH117" s="66"/>
      <c r="CI117" s="66"/>
      <c r="CJ117" s="66"/>
      <c r="CK117" s="66"/>
      <c r="CL117" s="66"/>
      <c r="CM117" s="66"/>
      <c r="CN117" s="66"/>
      <c r="CO117" s="66"/>
      <c r="CP117" s="66"/>
      <c r="CQ117" s="66"/>
      <c r="CR117" s="67"/>
    </row>
    <row r="118" spans="1:96" ht="25" customHeight="1" x14ac:dyDescent="0.35">
      <c r="A118" s="20"/>
      <c r="B118" s="88" t="s">
        <v>69</v>
      </c>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122"/>
      <c r="AB118" s="122"/>
      <c r="AC118" s="122"/>
      <c r="AD118" s="122"/>
      <c r="AE118" s="122"/>
      <c r="AF118" s="122"/>
      <c r="AG118" s="122"/>
      <c r="AH118" s="122"/>
      <c r="AI118" s="112" t="s">
        <v>117</v>
      </c>
      <c r="AJ118" s="113"/>
      <c r="AK118" s="113"/>
      <c r="AL118" s="73">
        <v>0.05</v>
      </c>
      <c r="AM118" s="73"/>
      <c r="AN118" s="73"/>
      <c r="AO118" s="73"/>
      <c r="AP118" s="74"/>
      <c r="AQ118" s="81"/>
      <c r="AR118" s="82"/>
      <c r="AS118" s="82"/>
      <c r="AT118" s="82"/>
      <c r="AU118" s="82"/>
      <c r="AV118" s="82"/>
      <c r="AW118" s="82"/>
      <c r="AX118" s="82"/>
      <c r="AY118" s="82"/>
      <c r="AZ118" s="82"/>
      <c r="BA118" s="82"/>
      <c r="BB118" s="82"/>
      <c r="BC118" s="82"/>
      <c r="BD118" s="82"/>
      <c r="BE118" s="82"/>
      <c r="BF118" s="82"/>
      <c r="BG118" s="82"/>
      <c r="BH118" s="82"/>
      <c r="BI118" s="82"/>
      <c r="BJ118" s="83"/>
      <c r="BK118" s="68"/>
      <c r="BL118" s="69"/>
      <c r="BM118" s="65" t="s">
        <v>217</v>
      </c>
      <c r="BN118" s="66"/>
      <c r="BO118" s="66"/>
      <c r="BP118" s="66"/>
      <c r="BQ118" s="66"/>
      <c r="BR118" s="66"/>
      <c r="BS118" s="66"/>
      <c r="BT118" s="66"/>
      <c r="BU118" s="66"/>
      <c r="BV118" s="66"/>
      <c r="BW118" s="66"/>
      <c r="BX118" s="66"/>
      <c r="BY118" s="66"/>
      <c r="BZ118" s="66"/>
      <c r="CA118" s="66"/>
      <c r="CB118" s="66"/>
      <c r="CC118" s="66"/>
      <c r="CD118" s="66"/>
      <c r="CE118" s="66"/>
      <c r="CF118" s="67"/>
      <c r="CG118" s="56" t="s">
        <v>244</v>
      </c>
      <c r="CH118" s="57"/>
      <c r="CI118" s="57"/>
      <c r="CJ118" s="57"/>
      <c r="CK118" s="57"/>
      <c r="CL118" s="57"/>
      <c r="CM118" s="57"/>
      <c r="CN118" s="57"/>
      <c r="CO118" s="57"/>
      <c r="CP118" s="57"/>
      <c r="CQ118" s="57"/>
      <c r="CR118" s="58"/>
    </row>
    <row r="119" spans="1:96" ht="25" customHeight="1" x14ac:dyDescent="0.35">
      <c r="A119" s="20"/>
      <c r="B119" s="88" t="s">
        <v>70</v>
      </c>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130"/>
      <c r="AB119" s="130"/>
      <c r="AC119" s="130"/>
      <c r="AD119" s="130"/>
      <c r="AE119" s="130"/>
      <c r="AF119" s="130"/>
      <c r="AG119" s="130"/>
      <c r="AH119" s="130"/>
      <c r="AI119" s="112" t="s">
        <v>119</v>
      </c>
      <c r="AJ119" s="113"/>
      <c r="AK119" s="113"/>
      <c r="AL119" s="125">
        <v>24</v>
      </c>
      <c r="AM119" s="125"/>
      <c r="AN119" s="125"/>
      <c r="AO119" s="125"/>
      <c r="AP119" s="126"/>
      <c r="AQ119" s="81"/>
      <c r="AR119" s="82"/>
      <c r="AS119" s="82"/>
      <c r="AT119" s="82"/>
      <c r="AU119" s="82"/>
      <c r="AV119" s="82"/>
      <c r="AW119" s="82"/>
      <c r="AX119" s="82"/>
      <c r="AY119" s="82"/>
      <c r="AZ119" s="82"/>
      <c r="BA119" s="82"/>
      <c r="BB119" s="82"/>
      <c r="BC119" s="82"/>
      <c r="BD119" s="82"/>
      <c r="BE119" s="82"/>
      <c r="BF119" s="82"/>
      <c r="BG119" s="82"/>
      <c r="BH119" s="82"/>
      <c r="BI119" s="82"/>
      <c r="BJ119" s="83"/>
      <c r="BK119" s="68"/>
      <c r="BL119" s="69"/>
      <c r="BM119" s="65" t="s">
        <v>218</v>
      </c>
      <c r="BN119" s="66"/>
      <c r="BO119" s="66"/>
      <c r="BP119" s="66"/>
      <c r="BQ119" s="66"/>
      <c r="BR119" s="66"/>
      <c r="BS119" s="66"/>
      <c r="BT119" s="66"/>
      <c r="BU119" s="66"/>
      <c r="BV119" s="66"/>
      <c r="BW119" s="66"/>
      <c r="BX119" s="66"/>
      <c r="BY119" s="66"/>
      <c r="BZ119" s="66"/>
      <c r="CA119" s="66"/>
      <c r="CB119" s="66"/>
      <c r="CC119" s="66"/>
      <c r="CD119" s="66"/>
      <c r="CE119" s="66"/>
      <c r="CF119" s="67"/>
      <c r="CG119" s="59"/>
      <c r="CH119" s="60"/>
      <c r="CI119" s="60"/>
      <c r="CJ119" s="60"/>
      <c r="CK119" s="60"/>
      <c r="CL119" s="60"/>
      <c r="CM119" s="60"/>
      <c r="CN119" s="60"/>
      <c r="CO119" s="60"/>
      <c r="CP119" s="60"/>
      <c r="CQ119" s="60"/>
      <c r="CR119" s="61"/>
    </row>
    <row r="120" spans="1:96" ht="25" customHeight="1" x14ac:dyDescent="0.35">
      <c r="A120" s="20"/>
      <c r="B120" s="88" t="s">
        <v>71</v>
      </c>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131"/>
      <c r="AB120" s="131"/>
      <c r="AC120" s="131"/>
      <c r="AD120" s="131"/>
      <c r="AE120" s="131"/>
      <c r="AF120" s="131"/>
      <c r="AG120" s="131"/>
      <c r="AH120" s="131"/>
      <c r="AI120" s="127" t="s">
        <v>76</v>
      </c>
      <c r="AJ120" s="128"/>
      <c r="AK120" s="128"/>
      <c r="AL120" s="128"/>
      <c r="AM120" s="128"/>
      <c r="AN120" s="128"/>
      <c r="AO120" s="128"/>
      <c r="AP120" s="129"/>
      <c r="AQ120" s="81"/>
      <c r="AR120" s="82"/>
      <c r="AS120" s="82"/>
      <c r="AT120" s="82"/>
      <c r="AU120" s="82"/>
      <c r="AV120" s="82"/>
      <c r="AW120" s="82"/>
      <c r="AX120" s="82"/>
      <c r="AY120" s="82"/>
      <c r="AZ120" s="82"/>
      <c r="BA120" s="82"/>
      <c r="BB120" s="82"/>
      <c r="BC120" s="82"/>
      <c r="BD120" s="82"/>
      <c r="BE120" s="82"/>
      <c r="BF120" s="82"/>
      <c r="BG120" s="82"/>
      <c r="BH120" s="82"/>
      <c r="BI120" s="82"/>
      <c r="BJ120" s="83"/>
      <c r="BK120" s="68"/>
      <c r="BL120" s="69"/>
      <c r="BM120" s="65" t="s">
        <v>219</v>
      </c>
      <c r="BN120" s="66"/>
      <c r="BO120" s="66"/>
      <c r="BP120" s="66"/>
      <c r="BQ120" s="66"/>
      <c r="BR120" s="66"/>
      <c r="BS120" s="66"/>
      <c r="BT120" s="66"/>
      <c r="BU120" s="66"/>
      <c r="BV120" s="66"/>
      <c r="BW120" s="66"/>
      <c r="BX120" s="66"/>
      <c r="BY120" s="66"/>
      <c r="BZ120" s="66"/>
      <c r="CA120" s="66"/>
      <c r="CB120" s="66"/>
      <c r="CC120" s="66"/>
      <c r="CD120" s="66"/>
      <c r="CE120" s="66"/>
      <c r="CF120" s="67"/>
      <c r="CG120" s="59"/>
      <c r="CH120" s="60"/>
      <c r="CI120" s="60"/>
      <c r="CJ120" s="60"/>
      <c r="CK120" s="60"/>
      <c r="CL120" s="60"/>
      <c r="CM120" s="60"/>
      <c r="CN120" s="60"/>
      <c r="CO120" s="60"/>
      <c r="CP120" s="60"/>
      <c r="CQ120" s="60"/>
      <c r="CR120" s="61"/>
    </row>
    <row r="121" spans="1:96" ht="25" customHeight="1" x14ac:dyDescent="0.35">
      <c r="A121" s="20"/>
      <c r="B121" s="88" t="s">
        <v>72</v>
      </c>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132"/>
      <c r="AB121" s="132"/>
      <c r="AC121" s="132"/>
      <c r="AD121" s="132"/>
      <c r="AE121" s="132"/>
      <c r="AF121" s="132"/>
      <c r="AG121" s="132"/>
      <c r="AH121" s="132"/>
      <c r="AI121" s="127" t="s">
        <v>76</v>
      </c>
      <c r="AJ121" s="128"/>
      <c r="AK121" s="128"/>
      <c r="AL121" s="128"/>
      <c r="AM121" s="128"/>
      <c r="AN121" s="128"/>
      <c r="AO121" s="128"/>
      <c r="AP121" s="129"/>
      <c r="AQ121" s="81"/>
      <c r="AR121" s="82"/>
      <c r="AS121" s="82"/>
      <c r="AT121" s="82"/>
      <c r="AU121" s="82"/>
      <c r="AV121" s="82"/>
      <c r="AW121" s="82"/>
      <c r="AX121" s="82"/>
      <c r="AY121" s="82"/>
      <c r="AZ121" s="82"/>
      <c r="BA121" s="82"/>
      <c r="BB121" s="82"/>
      <c r="BC121" s="82"/>
      <c r="BD121" s="82"/>
      <c r="BE121" s="82"/>
      <c r="BF121" s="82"/>
      <c r="BG121" s="82"/>
      <c r="BH121" s="82"/>
      <c r="BI121" s="82"/>
      <c r="BJ121" s="83"/>
      <c r="BK121" s="68"/>
      <c r="BL121" s="69"/>
      <c r="BM121" s="65"/>
      <c r="BN121" s="66"/>
      <c r="BO121" s="66"/>
      <c r="BP121" s="66"/>
      <c r="BQ121" s="66"/>
      <c r="BR121" s="66"/>
      <c r="BS121" s="66"/>
      <c r="BT121" s="66"/>
      <c r="BU121" s="66"/>
      <c r="BV121" s="66"/>
      <c r="BW121" s="66"/>
      <c r="BX121" s="66"/>
      <c r="BY121" s="66"/>
      <c r="BZ121" s="66"/>
      <c r="CA121" s="66"/>
      <c r="CB121" s="66"/>
      <c r="CC121" s="66"/>
      <c r="CD121" s="66"/>
      <c r="CE121" s="66"/>
      <c r="CF121" s="67"/>
      <c r="CG121" s="59"/>
      <c r="CH121" s="60"/>
      <c r="CI121" s="60"/>
      <c r="CJ121" s="60"/>
      <c r="CK121" s="60"/>
      <c r="CL121" s="60"/>
      <c r="CM121" s="60"/>
      <c r="CN121" s="60"/>
      <c r="CO121" s="60"/>
      <c r="CP121" s="60"/>
      <c r="CQ121" s="60"/>
      <c r="CR121" s="61"/>
    </row>
    <row r="122" spans="1:96" ht="25" customHeight="1" x14ac:dyDescent="0.35">
      <c r="A122" s="20"/>
      <c r="B122" s="88" t="s">
        <v>73</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131"/>
      <c r="AB122" s="131"/>
      <c r="AC122" s="131"/>
      <c r="AD122" s="131"/>
      <c r="AE122" s="131"/>
      <c r="AF122" s="131"/>
      <c r="AG122" s="131"/>
      <c r="AH122" s="131"/>
      <c r="AI122" s="127" t="s">
        <v>76</v>
      </c>
      <c r="AJ122" s="128"/>
      <c r="AK122" s="128"/>
      <c r="AL122" s="128"/>
      <c r="AM122" s="128"/>
      <c r="AN122" s="128"/>
      <c r="AO122" s="128"/>
      <c r="AP122" s="129"/>
      <c r="AQ122" s="81"/>
      <c r="AR122" s="82"/>
      <c r="AS122" s="82"/>
      <c r="AT122" s="82"/>
      <c r="AU122" s="82"/>
      <c r="AV122" s="82"/>
      <c r="AW122" s="82"/>
      <c r="AX122" s="82"/>
      <c r="AY122" s="82"/>
      <c r="AZ122" s="82"/>
      <c r="BA122" s="82"/>
      <c r="BB122" s="82"/>
      <c r="BC122" s="82"/>
      <c r="BD122" s="82"/>
      <c r="BE122" s="82"/>
      <c r="BF122" s="82"/>
      <c r="BG122" s="82"/>
      <c r="BH122" s="82"/>
      <c r="BI122" s="82"/>
      <c r="BJ122" s="83"/>
      <c r="BK122" s="68"/>
      <c r="BL122" s="69"/>
      <c r="BM122" s="65"/>
      <c r="BN122" s="66"/>
      <c r="BO122" s="66"/>
      <c r="BP122" s="66"/>
      <c r="BQ122" s="66"/>
      <c r="BR122" s="66"/>
      <c r="BS122" s="66"/>
      <c r="BT122" s="66"/>
      <c r="BU122" s="66"/>
      <c r="BV122" s="66"/>
      <c r="BW122" s="66"/>
      <c r="BX122" s="66"/>
      <c r="BY122" s="66"/>
      <c r="BZ122" s="66"/>
      <c r="CA122" s="66"/>
      <c r="CB122" s="66"/>
      <c r="CC122" s="66"/>
      <c r="CD122" s="66"/>
      <c r="CE122" s="66"/>
      <c r="CF122" s="67"/>
      <c r="CG122" s="59"/>
      <c r="CH122" s="60"/>
      <c r="CI122" s="60"/>
      <c r="CJ122" s="60"/>
      <c r="CK122" s="60"/>
      <c r="CL122" s="60"/>
      <c r="CM122" s="60"/>
      <c r="CN122" s="60"/>
      <c r="CO122" s="60"/>
      <c r="CP122" s="60"/>
      <c r="CQ122" s="60"/>
      <c r="CR122" s="61"/>
    </row>
    <row r="123" spans="1:96" ht="25" customHeight="1" x14ac:dyDescent="0.35">
      <c r="A123" s="20"/>
      <c r="B123" s="88" t="s">
        <v>74</v>
      </c>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122"/>
      <c r="AB123" s="122"/>
      <c r="AC123" s="122"/>
      <c r="AD123" s="122"/>
      <c r="AE123" s="122"/>
      <c r="AF123" s="122"/>
      <c r="AG123" s="122"/>
      <c r="AH123" s="122"/>
      <c r="AI123" s="117" t="s">
        <v>168</v>
      </c>
      <c r="AJ123" s="72"/>
      <c r="AK123" s="72"/>
      <c r="AL123" s="72"/>
      <c r="AM123" s="72"/>
      <c r="AN123" s="72"/>
      <c r="AO123" s="72"/>
      <c r="AP123" s="118"/>
      <c r="AQ123" s="81"/>
      <c r="AR123" s="82"/>
      <c r="AS123" s="82"/>
      <c r="AT123" s="82"/>
      <c r="AU123" s="82"/>
      <c r="AV123" s="82"/>
      <c r="AW123" s="82"/>
      <c r="AX123" s="82"/>
      <c r="AY123" s="82"/>
      <c r="AZ123" s="82"/>
      <c r="BA123" s="82"/>
      <c r="BB123" s="82"/>
      <c r="BC123" s="82"/>
      <c r="BD123" s="82"/>
      <c r="BE123" s="82"/>
      <c r="BF123" s="82"/>
      <c r="BG123" s="82"/>
      <c r="BH123" s="82"/>
      <c r="BI123" s="82"/>
      <c r="BJ123" s="83"/>
      <c r="BK123" s="68"/>
      <c r="BL123" s="69"/>
      <c r="BM123" s="65"/>
      <c r="BN123" s="66"/>
      <c r="BO123" s="66"/>
      <c r="BP123" s="66"/>
      <c r="BQ123" s="66"/>
      <c r="BR123" s="66"/>
      <c r="BS123" s="66"/>
      <c r="BT123" s="66"/>
      <c r="BU123" s="66"/>
      <c r="BV123" s="66"/>
      <c r="BW123" s="66"/>
      <c r="BX123" s="66"/>
      <c r="BY123" s="66"/>
      <c r="BZ123" s="66"/>
      <c r="CA123" s="66"/>
      <c r="CB123" s="66"/>
      <c r="CC123" s="66"/>
      <c r="CD123" s="66"/>
      <c r="CE123" s="66"/>
      <c r="CF123" s="67"/>
      <c r="CG123" s="59"/>
      <c r="CH123" s="60"/>
      <c r="CI123" s="60"/>
      <c r="CJ123" s="60"/>
      <c r="CK123" s="60"/>
      <c r="CL123" s="60"/>
      <c r="CM123" s="60"/>
      <c r="CN123" s="60"/>
      <c r="CO123" s="60"/>
      <c r="CP123" s="60"/>
      <c r="CQ123" s="60"/>
      <c r="CR123" s="61"/>
    </row>
    <row r="124" spans="1:96" ht="25" customHeight="1" x14ac:dyDescent="0.35">
      <c r="A124" s="20"/>
      <c r="B124" s="88" t="s">
        <v>75</v>
      </c>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132"/>
      <c r="AB124" s="132"/>
      <c r="AC124" s="132"/>
      <c r="AD124" s="132"/>
      <c r="AE124" s="132"/>
      <c r="AF124" s="132"/>
      <c r="AG124" s="132"/>
      <c r="AH124" s="132"/>
      <c r="AI124" s="127" t="s">
        <v>76</v>
      </c>
      <c r="AJ124" s="128"/>
      <c r="AK124" s="128"/>
      <c r="AL124" s="128"/>
      <c r="AM124" s="128"/>
      <c r="AN124" s="128"/>
      <c r="AO124" s="128"/>
      <c r="AP124" s="129"/>
      <c r="AQ124" s="81"/>
      <c r="AR124" s="82"/>
      <c r="AS124" s="82"/>
      <c r="AT124" s="82"/>
      <c r="AU124" s="82"/>
      <c r="AV124" s="82"/>
      <c r="AW124" s="82"/>
      <c r="AX124" s="82"/>
      <c r="AY124" s="82"/>
      <c r="AZ124" s="82"/>
      <c r="BA124" s="82"/>
      <c r="BB124" s="82"/>
      <c r="BC124" s="82"/>
      <c r="BD124" s="82"/>
      <c r="BE124" s="82"/>
      <c r="BF124" s="82"/>
      <c r="BG124" s="82"/>
      <c r="BH124" s="82"/>
      <c r="BI124" s="82"/>
      <c r="BJ124" s="83"/>
      <c r="BK124" s="68"/>
      <c r="BL124" s="69"/>
      <c r="BM124" s="65" t="s">
        <v>220</v>
      </c>
      <c r="BN124" s="66"/>
      <c r="BO124" s="66"/>
      <c r="BP124" s="66"/>
      <c r="BQ124" s="66"/>
      <c r="BR124" s="66"/>
      <c r="BS124" s="66"/>
      <c r="BT124" s="66"/>
      <c r="BU124" s="66"/>
      <c r="BV124" s="66"/>
      <c r="BW124" s="66"/>
      <c r="BX124" s="66"/>
      <c r="BY124" s="66"/>
      <c r="BZ124" s="66"/>
      <c r="CA124" s="66"/>
      <c r="CB124" s="66"/>
      <c r="CC124" s="66"/>
      <c r="CD124" s="66"/>
      <c r="CE124" s="66"/>
      <c r="CF124" s="67"/>
      <c r="CG124" s="62"/>
      <c r="CH124" s="63"/>
      <c r="CI124" s="63"/>
      <c r="CJ124" s="63"/>
      <c r="CK124" s="63"/>
      <c r="CL124" s="63"/>
      <c r="CM124" s="63"/>
      <c r="CN124" s="63"/>
      <c r="CO124" s="63"/>
      <c r="CP124" s="63"/>
      <c r="CQ124" s="63"/>
      <c r="CR124" s="64"/>
    </row>
    <row r="125" spans="1:96" ht="18" x14ac:dyDescent="0.35">
      <c r="A125" s="20"/>
      <c r="B125" s="23"/>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5"/>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row>
    <row r="126" spans="1:96" ht="40" customHeight="1" x14ac:dyDescent="0.35">
      <c r="A126" s="20"/>
      <c r="B126" s="52" t="s">
        <v>3</v>
      </c>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t="s">
        <v>82</v>
      </c>
      <c r="AB126" s="52"/>
      <c r="AC126" s="52"/>
      <c r="AD126" s="52"/>
      <c r="AE126" s="52"/>
      <c r="AF126" s="52"/>
      <c r="AG126" s="52"/>
      <c r="AH126" s="52"/>
      <c r="AI126" s="53" t="s">
        <v>116</v>
      </c>
      <c r="AJ126" s="54"/>
      <c r="AK126" s="54"/>
      <c r="AL126" s="54"/>
      <c r="AM126" s="54"/>
      <c r="AN126" s="54"/>
      <c r="AO126" s="54"/>
      <c r="AP126" s="55"/>
      <c r="AQ126" s="53" t="s">
        <v>113</v>
      </c>
      <c r="AR126" s="54"/>
      <c r="AS126" s="54"/>
      <c r="AT126" s="54"/>
      <c r="AU126" s="54"/>
      <c r="AV126" s="54"/>
      <c r="AW126" s="54"/>
      <c r="AX126" s="54"/>
      <c r="AY126" s="54"/>
      <c r="AZ126" s="54"/>
      <c r="BA126" s="54"/>
      <c r="BB126" s="54"/>
      <c r="BC126" s="54"/>
      <c r="BD126" s="54"/>
      <c r="BE126" s="54"/>
      <c r="BF126" s="54"/>
      <c r="BG126" s="54"/>
      <c r="BH126" s="54"/>
      <c r="BI126" s="54"/>
      <c r="BJ126" s="55"/>
      <c r="BK126" s="79" t="s">
        <v>179</v>
      </c>
      <c r="BL126" s="80"/>
      <c r="BM126" s="53" t="s">
        <v>114</v>
      </c>
      <c r="BN126" s="54"/>
      <c r="BO126" s="54"/>
      <c r="BP126" s="54"/>
      <c r="BQ126" s="54"/>
      <c r="BR126" s="54"/>
      <c r="BS126" s="54"/>
      <c r="BT126" s="54"/>
      <c r="BU126" s="54"/>
      <c r="BV126" s="54"/>
      <c r="BW126" s="54"/>
      <c r="BX126" s="54"/>
      <c r="BY126" s="54"/>
      <c r="BZ126" s="54"/>
      <c r="CA126" s="54"/>
      <c r="CB126" s="54"/>
      <c r="CC126" s="54"/>
      <c r="CD126" s="54"/>
      <c r="CE126" s="54"/>
      <c r="CF126" s="55"/>
      <c r="CG126" s="53" t="s">
        <v>115</v>
      </c>
      <c r="CH126" s="54"/>
      <c r="CI126" s="54"/>
      <c r="CJ126" s="54"/>
      <c r="CK126" s="54"/>
      <c r="CL126" s="54"/>
      <c r="CM126" s="54"/>
      <c r="CN126" s="54"/>
      <c r="CO126" s="54"/>
      <c r="CP126" s="54"/>
      <c r="CQ126" s="54"/>
      <c r="CR126" s="55"/>
    </row>
    <row r="127" spans="1:96" ht="25" customHeight="1" x14ac:dyDescent="0.35">
      <c r="A127" s="20"/>
      <c r="B127" s="88" t="s">
        <v>18</v>
      </c>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122"/>
      <c r="AB127" s="122"/>
      <c r="AC127" s="122"/>
      <c r="AD127" s="122"/>
      <c r="AE127" s="122"/>
      <c r="AF127" s="122"/>
      <c r="AG127" s="122"/>
      <c r="AH127" s="122"/>
      <c r="AI127" s="117" t="s">
        <v>162</v>
      </c>
      <c r="AJ127" s="72"/>
      <c r="AK127" s="72"/>
      <c r="AL127" s="72"/>
      <c r="AM127" s="72"/>
      <c r="AN127" s="72"/>
      <c r="AO127" s="72"/>
      <c r="AP127" s="118"/>
      <c r="AQ127" s="81"/>
      <c r="AR127" s="82"/>
      <c r="AS127" s="82"/>
      <c r="AT127" s="82"/>
      <c r="AU127" s="82"/>
      <c r="AV127" s="82"/>
      <c r="AW127" s="82"/>
      <c r="AX127" s="82"/>
      <c r="AY127" s="82"/>
      <c r="AZ127" s="82"/>
      <c r="BA127" s="82"/>
      <c r="BB127" s="82"/>
      <c r="BC127" s="82"/>
      <c r="BD127" s="82"/>
      <c r="BE127" s="82"/>
      <c r="BF127" s="82"/>
      <c r="BG127" s="82"/>
      <c r="BH127" s="82"/>
      <c r="BI127" s="82"/>
      <c r="BJ127" s="83"/>
      <c r="BK127" s="68"/>
      <c r="BL127" s="69"/>
      <c r="BM127" s="65" t="s">
        <v>221</v>
      </c>
      <c r="BN127" s="66"/>
      <c r="BO127" s="66"/>
      <c r="BP127" s="66"/>
      <c r="BQ127" s="66"/>
      <c r="BR127" s="66"/>
      <c r="BS127" s="66"/>
      <c r="BT127" s="66"/>
      <c r="BU127" s="66"/>
      <c r="BV127" s="66"/>
      <c r="BW127" s="66"/>
      <c r="BX127" s="66"/>
      <c r="BY127" s="66"/>
      <c r="BZ127" s="66"/>
      <c r="CA127" s="66"/>
      <c r="CB127" s="66"/>
      <c r="CC127" s="66"/>
      <c r="CD127" s="66"/>
      <c r="CE127" s="66"/>
      <c r="CF127" s="67"/>
      <c r="CG127" s="65" t="s">
        <v>246</v>
      </c>
      <c r="CH127" s="66"/>
      <c r="CI127" s="66"/>
      <c r="CJ127" s="66"/>
      <c r="CK127" s="66"/>
      <c r="CL127" s="66"/>
      <c r="CM127" s="66"/>
      <c r="CN127" s="66"/>
      <c r="CO127" s="66"/>
      <c r="CP127" s="66"/>
      <c r="CQ127" s="66"/>
      <c r="CR127" s="67"/>
    </row>
    <row r="128" spans="1:96" ht="25" customHeight="1" x14ac:dyDescent="0.35">
      <c r="A128" s="20"/>
      <c r="B128" s="88" t="s">
        <v>33</v>
      </c>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122"/>
      <c r="AB128" s="122"/>
      <c r="AC128" s="122"/>
      <c r="AD128" s="122"/>
      <c r="AE128" s="122"/>
      <c r="AF128" s="122"/>
      <c r="AG128" s="122"/>
      <c r="AH128" s="122"/>
      <c r="AI128" s="117" t="s">
        <v>162</v>
      </c>
      <c r="AJ128" s="72"/>
      <c r="AK128" s="72"/>
      <c r="AL128" s="72"/>
      <c r="AM128" s="72"/>
      <c r="AN128" s="72"/>
      <c r="AO128" s="72"/>
      <c r="AP128" s="118"/>
      <c r="AQ128" s="81"/>
      <c r="AR128" s="82"/>
      <c r="AS128" s="82"/>
      <c r="AT128" s="82"/>
      <c r="AU128" s="82"/>
      <c r="AV128" s="82"/>
      <c r="AW128" s="82"/>
      <c r="AX128" s="82"/>
      <c r="AY128" s="82"/>
      <c r="AZ128" s="82"/>
      <c r="BA128" s="82"/>
      <c r="BB128" s="82"/>
      <c r="BC128" s="82"/>
      <c r="BD128" s="82"/>
      <c r="BE128" s="82"/>
      <c r="BF128" s="82"/>
      <c r="BG128" s="82"/>
      <c r="BH128" s="82"/>
      <c r="BI128" s="82"/>
      <c r="BJ128" s="83"/>
      <c r="BK128" s="68"/>
      <c r="BL128" s="69"/>
      <c r="BM128" s="65" t="s">
        <v>222</v>
      </c>
      <c r="BN128" s="66"/>
      <c r="BO128" s="66"/>
      <c r="BP128" s="66"/>
      <c r="BQ128" s="66"/>
      <c r="BR128" s="66"/>
      <c r="BS128" s="66"/>
      <c r="BT128" s="66"/>
      <c r="BU128" s="66"/>
      <c r="BV128" s="66"/>
      <c r="BW128" s="66"/>
      <c r="BX128" s="66"/>
      <c r="BY128" s="66"/>
      <c r="BZ128" s="66"/>
      <c r="CA128" s="66"/>
      <c r="CB128" s="66"/>
      <c r="CC128" s="66"/>
      <c r="CD128" s="66"/>
      <c r="CE128" s="66"/>
      <c r="CF128" s="67"/>
      <c r="CG128" s="56" t="s">
        <v>247</v>
      </c>
      <c r="CH128" s="57"/>
      <c r="CI128" s="57"/>
      <c r="CJ128" s="57"/>
      <c r="CK128" s="57"/>
      <c r="CL128" s="57"/>
      <c r="CM128" s="57"/>
      <c r="CN128" s="57"/>
      <c r="CO128" s="57"/>
      <c r="CP128" s="57"/>
      <c r="CQ128" s="57"/>
      <c r="CR128" s="58"/>
    </row>
    <row r="129" spans="1:96" ht="25" customHeight="1" x14ac:dyDescent="0.35">
      <c r="A129" s="20"/>
      <c r="B129" s="88" t="s">
        <v>54</v>
      </c>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122"/>
      <c r="AB129" s="122"/>
      <c r="AC129" s="122"/>
      <c r="AD129" s="122"/>
      <c r="AE129" s="122"/>
      <c r="AF129" s="122"/>
      <c r="AG129" s="122"/>
      <c r="AH129" s="122"/>
      <c r="AI129" s="117" t="s">
        <v>162</v>
      </c>
      <c r="AJ129" s="72"/>
      <c r="AK129" s="72"/>
      <c r="AL129" s="72"/>
      <c r="AM129" s="72"/>
      <c r="AN129" s="72"/>
      <c r="AO129" s="72"/>
      <c r="AP129" s="118"/>
      <c r="AQ129" s="81"/>
      <c r="AR129" s="82"/>
      <c r="AS129" s="82"/>
      <c r="AT129" s="82"/>
      <c r="AU129" s="82"/>
      <c r="AV129" s="82"/>
      <c r="AW129" s="82"/>
      <c r="AX129" s="82"/>
      <c r="AY129" s="82"/>
      <c r="AZ129" s="82"/>
      <c r="BA129" s="82"/>
      <c r="BB129" s="82"/>
      <c r="BC129" s="82"/>
      <c r="BD129" s="82"/>
      <c r="BE129" s="82"/>
      <c r="BF129" s="82"/>
      <c r="BG129" s="82"/>
      <c r="BH129" s="82"/>
      <c r="BI129" s="82"/>
      <c r="BJ129" s="83"/>
      <c r="BK129" s="68"/>
      <c r="BL129" s="69"/>
      <c r="BM129" s="65" t="s">
        <v>223</v>
      </c>
      <c r="BN129" s="66"/>
      <c r="BO129" s="66"/>
      <c r="BP129" s="66"/>
      <c r="BQ129" s="66"/>
      <c r="BR129" s="66"/>
      <c r="BS129" s="66"/>
      <c r="BT129" s="66"/>
      <c r="BU129" s="66"/>
      <c r="BV129" s="66"/>
      <c r="BW129" s="66"/>
      <c r="BX129" s="66"/>
      <c r="BY129" s="66"/>
      <c r="BZ129" s="66"/>
      <c r="CA129" s="66"/>
      <c r="CB129" s="66"/>
      <c r="CC129" s="66"/>
      <c r="CD129" s="66"/>
      <c r="CE129" s="66"/>
      <c r="CF129" s="67"/>
      <c r="CG129" s="59"/>
      <c r="CH129" s="60"/>
      <c r="CI129" s="60"/>
      <c r="CJ129" s="60"/>
      <c r="CK129" s="60"/>
      <c r="CL129" s="60"/>
      <c r="CM129" s="60"/>
      <c r="CN129" s="60"/>
      <c r="CO129" s="60"/>
      <c r="CP129" s="60"/>
      <c r="CQ129" s="60"/>
      <c r="CR129" s="61"/>
    </row>
    <row r="130" spans="1:96" ht="25" customHeight="1" x14ac:dyDescent="0.35">
      <c r="A130" s="20"/>
      <c r="B130" s="88" t="s">
        <v>53</v>
      </c>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122"/>
      <c r="AB130" s="122"/>
      <c r="AC130" s="122"/>
      <c r="AD130" s="122"/>
      <c r="AE130" s="122"/>
      <c r="AF130" s="122"/>
      <c r="AG130" s="122"/>
      <c r="AH130" s="122"/>
      <c r="AI130" s="117" t="s">
        <v>162</v>
      </c>
      <c r="AJ130" s="72"/>
      <c r="AK130" s="72"/>
      <c r="AL130" s="72"/>
      <c r="AM130" s="72"/>
      <c r="AN130" s="72"/>
      <c r="AO130" s="72"/>
      <c r="AP130" s="118"/>
      <c r="AQ130" s="81"/>
      <c r="AR130" s="82"/>
      <c r="AS130" s="82"/>
      <c r="AT130" s="82"/>
      <c r="AU130" s="82"/>
      <c r="AV130" s="82"/>
      <c r="AW130" s="82"/>
      <c r="AX130" s="82"/>
      <c r="AY130" s="82"/>
      <c r="AZ130" s="82"/>
      <c r="BA130" s="82"/>
      <c r="BB130" s="82"/>
      <c r="BC130" s="82"/>
      <c r="BD130" s="82"/>
      <c r="BE130" s="82"/>
      <c r="BF130" s="82"/>
      <c r="BG130" s="82"/>
      <c r="BH130" s="82"/>
      <c r="BI130" s="82"/>
      <c r="BJ130" s="83"/>
      <c r="BK130" s="68"/>
      <c r="BL130" s="69"/>
      <c r="BM130" s="65" t="s">
        <v>224</v>
      </c>
      <c r="BN130" s="66"/>
      <c r="BO130" s="66"/>
      <c r="BP130" s="66"/>
      <c r="BQ130" s="66"/>
      <c r="BR130" s="66"/>
      <c r="BS130" s="66"/>
      <c r="BT130" s="66"/>
      <c r="BU130" s="66"/>
      <c r="BV130" s="66"/>
      <c r="BW130" s="66"/>
      <c r="BX130" s="66"/>
      <c r="BY130" s="66"/>
      <c r="BZ130" s="66"/>
      <c r="CA130" s="66"/>
      <c r="CB130" s="66"/>
      <c r="CC130" s="66"/>
      <c r="CD130" s="66"/>
      <c r="CE130" s="66"/>
      <c r="CF130" s="67"/>
      <c r="CG130" s="62"/>
      <c r="CH130" s="63"/>
      <c r="CI130" s="63"/>
      <c r="CJ130" s="63"/>
      <c r="CK130" s="63"/>
      <c r="CL130" s="63"/>
      <c r="CM130" s="63"/>
      <c r="CN130" s="63"/>
      <c r="CO130" s="63"/>
      <c r="CP130" s="63"/>
      <c r="CQ130" s="63"/>
      <c r="CR130" s="64"/>
    </row>
    <row r="131" spans="1:96" ht="25" customHeight="1" x14ac:dyDescent="0.35">
      <c r="A131" s="20"/>
      <c r="B131" s="88" t="s">
        <v>19</v>
      </c>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122"/>
      <c r="AB131" s="122"/>
      <c r="AC131" s="122"/>
      <c r="AD131" s="122"/>
      <c r="AE131" s="122"/>
      <c r="AF131" s="122"/>
      <c r="AG131" s="122"/>
      <c r="AH131" s="122"/>
      <c r="AI131" s="117" t="s">
        <v>162</v>
      </c>
      <c r="AJ131" s="72"/>
      <c r="AK131" s="72"/>
      <c r="AL131" s="72"/>
      <c r="AM131" s="72"/>
      <c r="AN131" s="72"/>
      <c r="AO131" s="72"/>
      <c r="AP131" s="118"/>
      <c r="AQ131" s="81"/>
      <c r="AR131" s="82"/>
      <c r="AS131" s="82"/>
      <c r="AT131" s="82"/>
      <c r="AU131" s="82"/>
      <c r="AV131" s="82"/>
      <c r="AW131" s="82"/>
      <c r="AX131" s="82"/>
      <c r="AY131" s="82"/>
      <c r="AZ131" s="82"/>
      <c r="BA131" s="82"/>
      <c r="BB131" s="82"/>
      <c r="BC131" s="82"/>
      <c r="BD131" s="82"/>
      <c r="BE131" s="82"/>
      <c r="BF131" s="82"/>
      <c r="BG131" s="82"/>
      <c r="BH131" s="82"/>
      <c r="BI131" s="82"/>
      <c r="BJ131" s="83"/>
      <c r="BK131" s="68"/>
      <c r="BL131" s="69"/>
      <c r="BM131" s="65" t="s">
        <v>161</v>
      </c>
      <c r="BN131" s="66"/>
      <c r="BO131" s="66"/>
      <c r="BP131" s="66"/>
      <c r="BQ131" s="66"/>
      <c r="BR131" s="66"/>
      <c r="BS131" s="66"/>
      <c r="BT131" s="66"/>
      <c r="BU131" s="66"/>
      <c r="BV131" s="66"/>
      <c r="BW131" s="66"/>
      <c r="BX131" s="66"/>
      <c r="BY131" s="66"/>
      <c r="BZ131" s="66"/>
      <c r="CA131" s="66"/>
      <c r="CB131" s="66"/>
      <c r="CC131" s="66"/>
      <c r="CD131" s="66"/>
      <c r="CE131" s="66"/>
      <c r="CF131" s="67"/>
      <c r="CG131" s="65" t="s">
        <v>248</v>
      </c>
      <c r="CH131" s="66"/>
      <c r="CI131" s="66"/>
      <c r="CJ131" s="66"/>
      <c r="CK131" s="66"/>
      <c r="CL131" s="66"/>
      <c r="CM131" s="66"/>
      <c r="CN131" s="66"/>
      <c r="CO131" s="66"/>
      <c r="CP131" s="66"/>
      <c r="CQ131" s="66"/>
      <c r="CR131" s="67"/>
    </row>
    <row r="132" spans="1:96" ht="20" customHeight="1" x14ac:dyDescent="0.35"/>
    <row r="133" spans="1:96" ht="20" customHeight="1" x14ac:dyDescent="0.35">
      <c r="B133" s="157" t="s">
        <v>267</v>
      </c>
      <c r="C133" s="157"/>
      <c r="D133" s="157"/>
      <c r="E133" s="157"/>
      <c r="F133" s="157"/>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row>
    <row r="134" spans="1:96" ht="75" customHeight="1" x14ac:dyDescent="0.35">
      <c r="B134" s="158"/>
      <c r="C134" s="159"/>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60"/>
    </row>
    <row r="135" spans="1:96" ht="20" customHeight="1" x14ac:dyDescent="0.35"/>
    <row r="136" spans="1:96" ht="20" customHeight="1" x14ac:dyDescent="0.35">
      <c r="B136" s="41" t="s">
        <v>265</v>
      </c>
    </row>
    <row r="137" spans="1:96" ht="20" customHeight="1" x14ac:dyDescent="0.35">
      <c r="B137" s="41" t="s">
        <v>263</v>
      </c>
    </row>
  </sheetData>
  <sheetProtection algorithmName="SHA-512" hashValue="647TYN8WENf89MdkH3mEqVASJj+oYcTV5F5tj3pbxoobhl0TCj4tioEdGH8Q1SqEUGOUyiW5O1lx7cyyVFnG2Q==" saltValue="l/waNaBr0JiCjO3TZqO//w==" spinCount="100000" sheet="1" objects="1" scenarios="1"/>
  <mergeCells count="802">
    <mergeCell ref="B133:F133"/>
    <mergeCell ref="B134:BL134"/>
    <mergeCell ref="BK13:BL13"/>
    <mergeCell ref="BK14:BL14"/>
    <mergeCell ref="BK15:BL15"/>
    <mergeCell ref="BK16:BL16"/>
    <mergeCell ref="BK17:BL17"/>
    <mergeCell ref="BK18:BL18"/>
    <mergeCell ref="BK19:BL19"/>
    <mergeCell ref="BK21:BL21"/>
    <mergeCell ref="B22:Z22"/>
    <mergeCell ref="B23:Z23"/>
    <mergeCell ref="B24:Z24"/>
    <mergeCell ref="AI43:AM43"/>
    <mergeCell ref="AI44:AM44"/>
    <mergeCell ref="AI45:AM45"/>
    <mergeCell ref="BK22:BL22"/>
    <mergeCell ref="BK23:BL23"/>
    <mergeCell ref="BK24:BL24"/>
    <mergeCell ref="BK25:BL25"/>
    <mergeCell ref="BK26:BL26"/>
    <mergeCell ref="BK27:BL27"/>
    <mergeCell ref="BK28:BL28"/>
    <mergeCell ref="BK30:BL30"/>
    <mergeCell ref="BK4:BL4"/>
    <mergeCell ref="BK5:BL5"/>
    <mergeCell ref="BK6:BL6"/>
    <mergeCell ref="BK7:BL7"/>
    <mergeCell ref="BK8:BL8"/>
    <mergeCell ref="BK9:BL9"/>
    <mergeCell ref="BK10:BL10"/>
    <mergeCell ref="BK11:BL11"/>
    <mergeCell ref="BK12:BL12"/>
    <mergeCell ref="AA22:AP22"/>
    <mergeCell ref="AA23:AP23"/>
    <mergeCell ref="AQ27:BJ27"/>
    <mergeCell ref="AQ28:BJ28"/>
    <mergeCell ref="AQ30:BJ30"/>
    <mergeCell ref="BK29:BL29"/>
    <mergeCell ref="BK31:BL31"/>
    <mergeCell ref="BK32:BL32"/>
    <mergeCell ref="BK33:BL33"/>
    <mergeCell ref="AQ22:BJ22"/>
    <mergeCell ref="AQ23:BJ23"/>
    <mergeCell ref="AQ25:BJ25"/>
    <mergeCell ref="AQ26:BJ26"/>
    <mergeCell ref="AQ24:BJ24"/>
    <mergeCell ref="AA25:AP25"/>
    <mergeCell ref="AA26:AP26"/>
    <mergeCell ref="AA27:AP27"/>
    <mergeCell ref="AA28:AP28"/>
    <mergeCell ref="BK34:BL34"/>
    <mergeCell ref="AN47:AR47"/>
    <mergeCell ref="AI56:AP56"/>
    <mergeCell ref="AA35:AP35"/>
    <mergeCell ref="AN43:AR43"/>
    <mergeCell ref="AA56:AH56"/>
    <mergeCell ref="B35:Z35"/>
    <mergeCell ref="AI60:AK60"/>
    <mergeCell ref="AL60:AM60"/>
    <mergeCell ref="AN60:AP60"/>
    <mergeCell ref="O43:S43"/>
    <mergeCell ref="O44:S44"/>
    <mergeCell ref="O45:S45"/>
    <mergeCell ref="O46:S46"/>
    <mergeCell ref="O47:S47"/>
    <mergeCell ref="B45:N45"/>
    <mergeCell ref="B48:N48"/>
    <mergeCell ref="B43:N43"/>
    <mergeCell ref="B36:Z36"/>
    <mergeCell ref="AN46:AR46"/>
    <mergeCell ref="AQ58:BJ58"/>
    <mergeCell ref="AQ59:BJ59"/>
    <mergeCell ref="AQ53:BJ53"/>
    <mergeCell ref="BK35:BL35"/>
    <mergeCell ref="BK36:BL36"/>
    <mergeCell ref="AQ29:BJ29"/>
    <mergeCell ref="AS45:AW45"/>
    <mergeCell ref="AN45:AR45"/>
    <mergeCell ref="B39:F39"/>
    <mergeCell ref="B40:BL40"/>
    <mergeCell ref="AA64:AH64"/>
    <mergeCell ref="AQ64:BJ64"/>
    <mergeCell ref="BM64:CF64"/>
    <mergeCell ref="B29:Z29"/>
    <mergeCell ref="AA29:AP29"/>
    <mergeCell ref="B31:Z31"/>
    <mergeCell ref="AA30:AP30"/>
    <mergeCell ref="AA31:AP31"/>
    <mergeCell ref="B32:Z32"/>
    <mergeCell ref="AA33:AP33"/>
    <mergeCell ref="AA34:AP34"/>
    <mergeCell ref="B33:Z33"/>
    <mergeCell ref="B34:Z34"/>
    <mergeCell ref="AA32:AP32"/>
    <mergeCell ref="AQ54:BJ54"/>
    <mergeCell ref="AQ31:BJ31"/>
    <mergeCell ref="AQ32:BJ32"/>
    <mergeCell ref="AA54:AH54"/>
    <mergeCell ref="AI81:AP81"/>
    <mergeCell ref="CG64:CR64"/>
    <mergeCell ref="AI63:AK63"/>
    <mergeCell ref="AL63:AP63"/>
    <mergeCell ref="AI64:AK64"/>
    <mergeCell ref="AL64:AP64"/>
    <mergeCell ref="AA60:AH60"/>
    <mergeCell ref="AI62:AK62"/>
    <mergeCell ref="AL62:AP62"/>
    <mergeCell ref="AQ62:BJ62"/>
    <mergeCell ref="AQ63:BJ63"/>
    <mergeCell ref="AI61:AK61"/>
    <mergeCell ref="AL61:AP61"/>
    <mergeCell ref="BM61:CF61"/>
    <mergeCell ref="BM62:CF62"/>
    <mergeCell ref="BM63:CF63"/>
    <mergeCell ref="CG60:CR60"/>
    <mergeCell ref="AQ60:BJ60"/>
    <mergeCell ref="AQ61:BJ61"/>
    <mergeCell ref="AL65:AM65"/>
    <mergeCell ref="AN65:AP65"/>
    <mergeCell ref="AN66:AP66"/>
    <mergeCell ref="AI66:AK66"/>
    <mergeCell ref="AL66:AM66"/>
    <mergeCell ref="AL69:AM69"/>
    <mergeCell ref="AN69:AP69"/>
    <mergeCell ref="AI65:AK65"/>
    <mergeCell ref="AL72:AM72"/>
    <mergeCell ref="AN72:AP72"/>
    <mergeCell ref="AN71:AP71"/>
    <mergeCell ref="AI91:AK91"/>
    <mergeCell ref="AL91:AM91"/>
    <mergeCell ref="AN91:AP91"/>
    <mergeCell ref="AI87:AK87"/>
    <mergeCell ref="AL87:AM87"/>
    <mergeCell ref="AN87:AP87"/>
    <mergeCell ref="AI88:AK88"/>
    <mergeCell ref="AL88:AM88"/>
    <mergeCell ref="AN88:AP88"/>
    <mergeCell ref="AI90:AP90"/>
    <mergeCell ref="AI70:AK70"/>
    <mergeCell ref="AI71:AK71"/>
    <mergeCell ref="AL86:AM86"/>
    <mergeCell ref="AN86:AP86"/>
    <mergeCell ref="AI84:AK84"/>
    <mergeCell ref="AL84:AM84"/>
    <mergeCell ref="AI77:AP77"/>
    <mergeCell ref="AI78:AK78"/>
    <mergeCell ref="AL78:AM78"/>
    <mergeCell ref="AN78:AP78"/>
    <mergeCell ref="AI72:AK72"/>
    <mergeCell ref="AI73:AK73"/>
    <mergeCell ref="AI74:AK74"/>
    <mergeCell ref="AL70:AM70"/>
    <mergeCell ref="AN70:AP70"/>
    <mergeCell ref="AL71:AM71"/>
    <mergeCell ref="AI76:AP76"/>
    <mergeCell ref="AN84:AP84"/>
    <mergeCell ref="AN74:AP74"/>
    <mergeCell ref="AI82:AP82"/>
    <mergeCell ref="AI83:AP83"/>
    <mergeCell ref="AL73:AM73"/>
    <mergeCell ref="AL74:AM74"/>
    <mergeCell ref="AN73:AP73"/>
    <mergeCell ref="Y45:AC45"/>
    <mergeCell ref="Y46:AC46"/>
    <mergeCell ref="AI104:AP104"/>
    <mergeCell ref="AI127:AP127"/>
    <mergeCell ref="AI128:AP128"/>
    <mergeCell ref="AI124:AP124"/>
    <mergeCell ref="AI109:AP109"/>
    <mergeCell ref="AI110:AP110"/>
    <mergeCell ref="AI111:AP111"/>
    <mergeCell ref="AI112:AK112"/>
    <mergeCell ref="AL112:AP112"/>
    <mergeCell ref="AI113:AP113"/>
    <mergeCell ref="AI116:AP116"/>
    <mergeCell ref="AI117:AK117"/>
    <mergeCell ref="AL117:AP117"/>
    <mergeCell ref="AI126:AP126"/>
    <mergeCell ref="AI107:AP107"/>
    <mergeCell ref="AI108:AP108"/>
    <mergeCell ref="AI106:AP106"/>
    <mergeCell ref="AI85:AK85"/>
    <mergeCell ref="AL85:AM85"/>
    <mergeCell ref="AN85:AP85"/>
    <mergeCell ref="AI86:AK86"/>
    <mergeCell ref="AI79:AP79"/>
    <mergeCell ref="AN98:AP98"/>
    <mergeCell ref="AI101:AP101"/>
    <mergeCell ref="B14:Z14"/>
    <mergeCell ref="AA14:AP14"/>
    <mergeCell ref="B18:Z18"/>
    <mergeCell ref="AA18:AP18"/>
    <mergeCell ref="B68:Z68"/>
    <mergeCell ref="AA68:AH68"/>
    <mergeCell ref="AI68:AP68"/>
    <mergeCell ref="AA69:AH69"/>
    <mergeCell ref="AI69:AK69"/>
    <mergeCell ref="B69:Z69"/>
    <mergeCell ref="AN44:AR44"/>
    <mergeCell ref="AD44:AH44"/>
    <mergeCell ref="AD45:AH45"/>
    <mergeCell ref="AI46:AM46"/>
    <mergeCell ref="AI47:AM47"/>
    <mergeCell ref="T43:X43"/>
    <mergeCell ref="T44:X44"/>
    <mergeCell ref="T45:X45"/>
    <mergeCell ref="T46:X46"/>
    <mergeCell ref="T47:X47"/>
    <mergeCell ref="Y43:AC43"/>
    <mergeCell ref="Y44:AC44"/>
    <mergeCell ref="B8:Z8"/>
    <mergeCell ref="B9:Z9"/>
    <mergeCell ref="B10:Z10"/>
    <mergeCell ref="AI102:AK102"/>
    <mergeCell ref="AL102:AM102"/>
    <mergeCell ref="AN102:AP102"/>
    <mergeCell ref="AI103:AK103"/>
    <mergeCell ref="AL103:AM103"/>
    <mergeCell ref="AN103:AP103"/>
    <mergeCell ref="AI99:AP99"/>
    <mergeCell ref="AI92:AP92"/>
    <mergeCell ref="AI93:AP93"/>
    <mergeCell ref="AI94:AK94"/>
    <mergeCell ref="AL94:AM94"/>
    <mergeCell ref="AN94:AP94"/>
    <mergeCell ref="AI95:AP95"/>
    <mergeCell ref="AI96:AK96"/>
    <mergeCell ref="AL96:AM96"/>
    <mergeCell ref="AN96:AP96"/>
    <mergeCell ref="AI97:AK97"/>
    <mergeCell ref="AL97:AM97"/>
    <mergeCell ref="AN97:AP97"/>
    <mergeCell ref="AI98:AK98"/>
    <mergeCell ref="AL98:AM98"/>
    <mergeCell ref="B30:Z30"/>
    <mergeCell ref="AA24:AP24"/>
    <mergeCell ref="AQ21:BJ21"/>
    <mergeCell ref="AA11:AP11"/>
    <mergeCell ref="AA12:AP12"/>
    <mergeCell ref="AA13:AP13"/>
    <mergeCell ref="AA15:AP15"/>
    <mergeCell ref="AA16:AP16"/>
    <mergeCell ref="B4:Z4"/>
    <mergeCell ref="B5:Z5"/>
    <mergeCell ref="B6:Z6"/>
    <mergeCell ref="B11:Z11"/>
    <mergeCell ref="B7:Z7"/>
    <mergeCell ref="B12:Z12"/>
    <mergeCell ref="B16:Z16"/>
    <mergeCell ref="AA4:AP4"/>
    <mergeCell ref="AA5:AP5"/>
    <mergeCell ref="AA6:AP6"/>
    <mergeCell ref="AA7:AP7"/>
    <mergeCell ref="AA8:AP8"/>
    <mergeCell ref="AA9:AP9"/>
    <mergeCell ref="AA10:AP10"/>
    <mergeCell ref="B13:Z13"/>
    <mergeCell ref="B15:Z15"/>
    <mergeCell ref="B74:Z74"/>
    <mergeCell ref="B70:Z70"/>
    <mergeCell ref="B64:Z64"/>
    <mergeCell ref="AQ16:BJ16"/>
    <mergeCell ref="AQ17:BJ17"/>
    <mergeCell ref="AQ19:BJ19"/>
    <mergeCell ref="AQ51:BJ51"/>
    <mergeCell ref="B52:Z52"/>
    <mergeCell ref="B54:Z54"/>
    <mergeCell ref="AA21:AP21"/>
    <mergeCell ref="AA17:AP17"/>
    <mergeCell ref="AA19:AP19"/>
    <mergeCell ref="B19:Z19"/>
    <mergeCell ref="B51:Z51"/>
    <mergeCell ref="B53:Z53"/>
    <mergeCell ref="B21:Z21"/>
    <mergeCell ref="B17:Z17"/>
    <mergeCell ref="B50:Z50"/>
    <mergeCell ref="AQ50:BJ50"/>
    <mergeCell ref="AQ52:BJ52"/>
    <mergeCell ref="B25:Z25"/>
    <mergeCell ref="B26:Z26"/>
    <mergeCell ref="B27:Z27"/>
    <mergeCell ref="B28:Z28"/>
    <mergeCell ref="B66:Z66"/>
    <mergeCell ref="B56:Z56"/>
    <mergeCell ref="B57:Z57"/>
    <mergeCell ref="B58:Z58"/>
    <mergeCell ref="B59:Z59"/>
    <mergeCell ref="B61:Z61"/>
    <mergeCell ref="B71:Z71"/>
    <mergeCell ref="B72:Z72"/>
    <mergeCell ref="B73:Z73"/>
    <mergeCell ref="B44:N44"/>
    <mergeCell ref="B90:Z90"/>
    <mergeCell ref="B91:Z91"/>
    <mergeCell ref="B92:Z92"/>
    <mergeCell ref="B93:Z93"/>
    <mergeCell ref="B94:Z94"/>
    <mergeCell ref="B78:Z78"/>
    <mergeCell ref="B79:Z79"/>
    <mergeCell ref="B81:Z81"/>
    <mergeCell ref="B82:Z82"/>
    <mergeCell ref="B83:Z83"/>
    <mergeCell ref="B85:Z85"/>
    <mergeCell ref="B87:Z87"/>
    <mergeCell ref="B84:Z84"/>
    <mergeCell ref="B88:Z88"/>
    <mergeCell ref="B86:Z86"/>
    <mergeCell ref="B47:N47"/>
    <mergeCell ref="B46:N46"/>
    <mergeCell ref="B76:Z76"/>
    <mergeCell ref="B77:Z77"/>
    <mergeCell ref="B60:Z60"/>
    <mergeCell ref="B62:Z62"/>
    <mergeCell ref="B63:Z63"/>
    <mergeCell ref="B65:Z65"/>
    <mergeCell ref="B130:Z130"/>
    <mergeCell ref="B131:Z131"/>
    <mergeCell ref="B123:Z123"/>
    <mergeCell ref="B124:Z124"/>
    <mergeCell ref="B126:Z126"/>
    <mergeCell ref="B127:Z127"/>
    <mergeCell ref="B128:Z128"/>
    <mergeCell ref="B118:Z118"/>
    <mergeCell ref="B119:Z119"/>
    <mergeCell ref="B120:Z120"/>
    <mergeCell ref="B121:Z121"/>
    <mergeCell ref="B122:Z122"/>
    <mergeCell ref="AD46:AH46"/>
    <mergeCell ref="AD47:AH47"/>
    <mergeCell ref="B129:Z129"/>
    <mergeCell ref="B112:Z112"/>
    <mergeCell ref="B113:Z113"/>
    <mergeCell ref="B115:Z115"/>
    <mergeCell ref="B116:Z116"/>
    <mergeCell ref="B117:Z117"/>
    <mergeCell ref="B107:Z107"/>
    <mergeCell ref="B108:Z108"/>
    <mergeCell ref="B109:Z109"/>
    <mergeCell ref="B110:Z110"/>
    <mergeCell ref="B111:Z111"/>
    <mergeCell ref="B101:Z101"/>
    <mergeCell ref="B102:Z102"/>
    <mergeCell ref="B103:Z103"/>
    <mergeCell ref="B104:Z104"/>
    <mergeCell ref="B106:Z106"/>
    <mergeCell ref="AA111:AH111"/>
    <mergeCell ref="B95:Z95"/>
    <mergeCell ref="B96:Z96"/>
    <mergeCell ref="B97:Z97"/>
    <mergeCell ref="B98:Z98"/>
    <mergeCell ref="B99:Z99"/>
    <mergeCell ref="AA79:AH79"/>
    <mergeCell ref="AA82:AH82"/>
    <mergeCell ref="AA83:AH83"/>
    <mergeCell ref="AA85:AH85"/>
    <mergeCell ref="AA87:AH87"/>
    <mergeCell ref="AA84:AH84"/>
    <mergeCell ref="AA88:AH88"/>
    <mergeCell ref="AA86:AH86"/>
    <mergeCell ref="AA70:AH70"/>
    <mergeCell ref="AA71:AH71"/>
    <mergeCell ref="AA72:AH72"/>
    <mergeCell ref="AA73:AH73"/>
    <mergeCell ref="AA74:AH74"/>
    <mergeCell ref="AA113:AH113"/>
    <mergeCell ref="AA116:AH116"/>
    <mergeCell ref="AI129:AP129"/>
    <mergeCell ref="AI130:AP130"/>
    <mergeCell ref="AI131:AP131"/>
    <mergeCell ref="AI118:AK118"/>
    <mergeCell ref="AL118:AP118"/>
    <mergeCell ref="AI119:AK119"/>
    <mergeCell ref="AL119:AP119"/>
    <mergeCell ref="AI120:AP120"/>
    <mergeCell ref="AI121:AP121"/>
    <mergeCell ref="AI122:AP122"/>
    <mergeCell ref="AI123:AP123"/>
    <mergeCell ref="AA131:AH131"/>
    <mergeCell ref="AA119:AH119"/>
    <mergeCell ref="AA120:AH120"/>
    <mergeCell ref="AA122:AH122"/>
    <mergeCell ref="AA121:AH121"/>
    <mergeCell ref="AA123:AH123"/>
    <mergeCell ref="AA124:AH124"/>
    <mergeCell ref="AA127:AH127"/>
    <mergeCell ref="AA128:AH128"/>
    <mergeCell ref="AA126:AH126"/>
    <mergeCell ref="AI115:AP115"/>
    <mergeCell ref="AA103:AH103"/>
    <mergeCell ref="AA117:AH117"/>
    <mergeCell ref="AA129:AH129"/>
    <mergeCell ref="AA130:AH130"/>
    <mergeCell ref="AA91:AH91"/>
    <mergeCell ref="AA92:AH92"/>
    <mergeCell ref="AA93:AH93"/>
    <mergeCell ref="AA94:AH94"/>
    <mergeCell ref="AA96:AH96"/>
    <mergeCell ref="AA101:AH101"/>
    <mergeCell ref="AA106:AH106"/>
    <mergeCell ref="AA115:AH115"/>
    <mergeCell ref="AA118:AH118"/>
    <mergeCell ref="AA112:AH112"/>
    <mergeCell ref="AA95:AH95"/>
    <mergeCell ref="AA99:AH99"/>
    <mergeCell ref="AA104:AH104"/>
    <mergeCell ref="AA107:AH107"/>
    <mergeCell ref="AA108:AH108"/>
    <mergeCell ref="AA109:AH109"/>
    <mergeCell ref="AA97:AH97"/>
    <mergeCell ref="AA98:AH98"/>
    <mergeCell ref="AA102:AH102"/>
    <mergeCell ref="AA110:AH110"/>
    <mergeCell ref="AA53:AH53"/>
    <mergeCell ref="AA52:AH52"/>
    <mergeCell ref="AI59:AP59"/>
    <mergeCell ref="AA36:AP36"/>
    <mergeCell ref="AQ36:BJ36"/>
    <mergeCell ref="AA51:AH51"/>
    <mergeCell ref="Y47:AC47"/>
    <mergeCell ref="AD43:AH43"/>
    <mergeCell ref="BH46:BL46"/>
    <mergeCell ref="BH47:BL47"/>
    <mergeCell ref="BC46:BG46"/>
    <mergeCell ref="BC47:BG47"/>
    <mergeCell ref="AX46:BB46"/>
    <mergeCell ref="AX47:BB47"/>
    <mergeCell ref="AS46:AW46"/>
    <mergeCell ref="AS47:AW47"/>
    <mergeCell ref="BK50:BL50"/>
    <mergeCell ref="BK51:BL51"/>
    <mergeCell ref="BK52:BL52"/>
    <mergeCell ref="BK53:BL53"/>
    <mergeCell ref="BK54:BL54"/>
    <mergeCell ref="BK56:BL56"/>
    <mergeCell ref="BK57:BL57"/>
    <mergeCell ref="BK58:BL58"/>
    <mergeCell ref="AQ113:BJ113"/>
    <mergeCell ref="AQ103:BJ103"/>
    <mergeCell ref="AQ104:BJ104"/>
    <mergeCell ref="AQ79:BJ79"/>
    <mergeCell ref="AQ33:BJ33"/>
    <mergeCell ref="AQ34:BJ34"/>
    <mergeCell ref="AQ35:BJ35"/>
    <mergeCell ref="AQ56:BJ56"/>
    <mergeCell ref="AQ57:BJ57"/>
    <mergeCell ref="AQ70:BJ70"/>
    <mergeCell ref="AQ71:BJ71"/>
    <mergeCell ref="AQ72:BJ72"/>
    <mergeCell ref="AQ73:BJ73"/>
    <mergeCell ref="AQ74:BJ74"/>
    <mergeCell ref="AQ76:BJ76"/>
    <mergeCell ref="AQ84:BJ84"/>
    <mergeCell ref="AQ87:BJ87"/>
    <mergeCell ref="AQ88:BJ88"/>
    <mergeCell ref="AQ85:BJ85"/>
    <mergeCell ref="AQ86:BJ86"/>
    <mergeCell ref="AQ82:BJ82"/>
    <mergeCell ref="AQ90:BJ90"/>
    <mergeCell ref="AQ4:BJ4"/>
    <mergeCell ref="AQ5:BJ5"/>
    <mergeCell ref="AQ6:BJ6"/>
    <mergeCell ref="AQ11:BJ11"/>
    <mergeCell ref="AQ7:BJ7"/>
    <mergeCell ref="AQ12:BJ12"/>
    <mergeCell ref="AQ13:BJ13"/>
    <mergeCell ref="AQ15:BJ15"/>
    <mergeCell ref="AQ8:BJ8"/>
    <mergeCell ref="AQ9:BJ9"/>
    <mergeCell ref="AQ10:BJ10"/>
    <mergeCell ref="AQ14:BJ14"/>
    <mergeCell ref="AQ131:BJ131"/>
    <mergeCell ref="AQ117:BJ117"/>
    <mergeCell ref="AQ118:BJ118"/>
    <mergeCell ref="AQ119:BJ119"/>
    <mergeCell ref="AQ120:BJ120"/>
    <mergeCell ref="AQ121:BJ121"/>
    <mergeCell ref="AQ122:BJ122"/>
    <mergeCell ref="AQ123:BJ123"/>
    <mergeCell ref="AQ124:BJ124"/>
    <mergeCell ref="AQ128:BJ128"/>
    <mergeCell ref="AQ129:BJ129"/>
    <mergeCell ref="AQ130:BJ130"/>
    <mergeCell ref="AQ127:BJ127"/>
    <mergeCell ref="AQ91:BJ91"/>
    <mergeCell ref="AQ101:BJ101"/>
    <mergeCell ref="AQ102:BJ102"/>
    <mergeCell ref="AQ95:BJ95"/>
    <mergeCell ref="AQ96:BJ96"/>
    <mergeCell ref="AQ97:BJ97"/>
    <mergeCell ref="AA57:AH57"/>
    <mergeCell ref="AA58:AH58"/>
    <mergeCell ref="AA59:AH59"/>
    <mergeCell ref="AA61:AH61"/>
    <mergeCell ref="AA62:AH62"/>
    <mergeCell ref="AA63:AH63"/>
    <mergeCell ref="AI57:AK57"/>
    <mergeCell ref="AL57:AP57"/>
    <mergeCell ref="AL58:AM58"/>
    <mergeCell ref="AI58:AK58"/>
    <mergeCell ref="AN58:AP58"/>
    <mergeCell ref="AA65:AH65"/>
    <mergeCell ref="AA66:AH66"/>
    <mergeCell ref="AA76:AH76"/>
    <mergeCell ref="AA81:AH81"/>
    <mergeCell ref="AA90:AH90"/>
    <mergeCell ref="AA78:AH78"/>
    <mergeCell ref="AA77:AH77"/>
    <mergeCell ref="BM21:CF21"/>
    <mergeCell ref="AQ106:BJ106"/>
    <mergeCell ref="AQ107:BJ107"/>
    <mergeCell ref="AQ115:BJ115"/>
    <mergeCell ref="AQ116:BJ116"/>
    <mergeCell ref="AQ126:BJ126"/>
    <mergeCell ref="AQ108:BJ108"/>
    <mergeCell ref="AQ109:BJ109"/>
    <mergeCell ref="AQ110:BJ110"/>
    <mergeCell ref="AQ98:BJ98"/>
    <mergeCell ref="AQ99:BJ99"/>
    <mergeCell ref="AQ83:BJ83"/>
    <mergeCell ref="AQ92:BJ92"/>
    <mergeCell ref="AQ93:BJ93"/>
    <mergeCell ref="AQ94:BJ94"/>
    <mergeCell ref="AQ111:BJ111"/>
    <mergeCell ref="AQ112:BJ112"/>
    <mergeCell ref="AQ77:BJ77"/>
    <mergeCell ref="AQ81:BJ81"/>
    <mergeCell ref="AQ78:BJ78"/>
    <mergeCell ref="AQ65:BJ65"/>
    <mergeCell ref="AQ66:BJ66"/>
    <mergeCell ref="AQ68:BJ68"/>
    <mergeCell ref="AQ69:BJ69"/>
    <mergeCell ref="BM34:CF34"/>
    <mergeCell ref="BM22:CF22"/>
    <mergeCell ref="BM23:CF23"/>
    <mergeCell ref="BM27:CF27"/>
    <mergeCell ref="BM28:CF28"/>
    <mergeCell ref="BM30:CF30"/>
    <mergeCell ref="BM31:CF31"/>
    <mergeCell ref="BM32:CF32"/>
    <mergeCell ref="BM33:CF33"/>
    <mergeCell ref="BM29:CF29"/>
    <mergeCell ref="BM24:CF26"/>
    <mergeCell ref="BM4:CF4"/>
    <mergeCell ref="BM5:CF5"/>
    <mergeCell ref="BM6:CF6"/>
    <mergeCell ref="BM7:CF7"/>
    <mergeCell ref="BM8:CF8"/>
    <mergeCell ref="BM9:CF9"/>
    <mergeCell ref="BM10:CF10"/>
    <mergeCell ref="BM11:CF11"/>
    <mergeCell ref="BM12:CF12"/>
    <mergeCell ref="BM56:CF56"/>
    <mergeCell ref="BM57:CF57"/>
    <mergeCell ref="BM58:CF58"/>
    <mergeCell ref="BM59:CF59"/>
    <mergeCell ref="BM51:CF51"/>
    <mergeCell ref="BM52:CF52"/>
    <mergeCell ref="BM53:CF53"/>
    <mergeCell ref="BM35:CF35"/>
    <mergeCell ref="BM37:CF37"/>
    <mergeCell ref="BM36:CF36"/>
    <mergeCell ref="BM43:BQ43"/>
    <mergeCell ref="BM44:BQ44"/>
    <mergeCell ref="BM45:BQ45"/>
    <mergeCell ref="BR43:BV43"/>
    <mergeCell ref="BR44:BV44"/>
    <mergeCell ref="BR45:BV45"/>
    <mergeCell ref="BR46:BV46"/>
    <mergeCell ref="BR47:BV47"/>
    <mergeCell ref="BM46:BQ46"/>
    <mergeCell ref="BM107:CF107"/>
    <mergeCell ref="BM108:CF108"/>
    <mergeCell ref="BM79:CF79"/>
    <mergeCell ref="BM81:CF81"/>
    <mergeCell ref="BM82:CF82"/>
    <mergeCell ref="BM83:CF83"/>
    <mergeCell ref="BM90:CF90"/>
    <mergeCell ref="BM91:CF91"/>
    <mergeCell ref="BM92:CF92"/>
    <mergeCell ref="BM93:CF93"/>
    <mergeCell ref="BM88:CF88"/>
    <mergeCell ref="BK59:BL59"/>
    <mergeCell ref="BK60:BL60"/>
    <mergeCell ref="BK61:BL61"/>
    <mergeCell ref="BK62:BL62"/>
    <mergeCell ref="BK63:BL63"/>
    <mergeCell ref="BK64:BL64"/>
    <mergeCell ref="BM127:CF127"/>
    <mergeCell ref="BM128:CF128"/>
    <mergeCell ref="BM129:CF129"/>
    <mergeCell ref="BM124:CF124"/>
    <mergeCell ref="BM126:CF126"/>
    <mergeCell ref="BM117:CF117"/>
    <mergeCell ref="BM118:CF118"/>
    <mergeCell ref="BM119:CF119"/>
    <mergeCell ref="BM120:CF120"/>
    <mergeCell ref="BM121:CF121"/>
    <mergeCell ref="BM122:CF122"/>
    <mergeCell ref="BM123:CF123"/>
    <mergeCell ref="BM104:CF104"/>
    <mergeCell ref="BM106:CF106"/>
    <mergeCell ref="BM116:CF116"/>
    <mergeCell ref="BM109:CF109"/>
    <mergeCell ref="BK65:BL65"/>
    <mergeCell ref="BK66:BL66"/>
    <mergeCell ref="BM130:CF130"/>
    <mergeCell ref="BM131:CF131"/>
    <mergeCell ref="CG4:CR4"/>
    <mergeCell ref="CG15:CR15"/>
    <mergeCell ref="CG16:CR16"/>
    <mergeCell ref="CG17:CR17"/>
    <mergeCell ref="CG19:CR19"/>
    <mergeCell ref="BM115:CF115"/>
    <mergeCell ref="BM110:CF110"/>
    <mergeCell ref="BM111:CF111"/>
    <mergeCell ref="BM112:CF112"/>
    <mergeCell ref="BM113:CF113"/>
    <mergeCell ref="BM94:CF94"/>
    <mergeCell ref="BM95:CF95"/>
    <mergeCell ref="BM96:CF96"/>
    <mergeCell ref="BM97:CF97"/>
    <mergeCell ref="BM98:CF98"/>
    <mergeCell ref="BM99:CF99"/>
    <mergeCell ref="BM101:CF101"/>
    <mergeCell ref="BM102:CF102"/>
    <mergeCell ref="BM103:CF103"/>
    <mergeCell ref="CG91:CR98"/>
    <mergeCell ref="CG79:CR79"/>
    <mergeCell ref="CG81:CR81"/>
    <mergeCell ref="CG82:CR82"/>
    <mergeCell ref="CG90:CR90"/>
    <mergeCell ref="CG76:CR76"/>
    <mergeCell ref="CG68:CR68"/>
    <mergeCell ref="CG30:CR30"/>
    <mergeCell ref="CG56:CR56"/>
    <mergeCell ref="CG57:CR57"/>
    <mergeCell ref="CG58:CR58"/>
    <mergeCell ref="CG59:CR59"/>
    <mergeCell ref="CG63:CR63"/>
    <mergeCell ref="CG50:CR50"/>
    <mergeCell ref="CG36:CR36"/>
    <mergeCell ref="BX44:CP44"/>
    <mergeCell ref="BX45:CP45"/>
    <mergeCell ref="BX46:CP46"/>
    <mergeCell ref="BX47:CP47"/>
    <mergeCell ref="BX48:CP48"/>
    <mergeCell ref="CQ47:CR47"/>
    <mergeCell ref="CQ48:CR48"/>
    <mergeCell ref="BM50:CF50"/>
    <mergeCell ref="CG37:CR37"/>
    <mergeCell ref="BM65:CF65"/>
    <mergeCell ref="BM66:CF66"/>
    <mergeCell ref="BM60:CF60"/>
    <mergeCell ref="CG106:CR106"/>
    <mergeCell ref="CG107:CR107"/>
    <mergeCell ref="CG108:CR108"/>
    <mergeCell ref="CG109:CR109"/>
    <mergeCell ref="CG110:CR110"/>
    <mergeCell ref="CG111:CR111"/>
    <mergeCell ref="CG112:CR112"/>
    <mergeCell ref="CG103:CR104"/>
    <mergeCell ref="CG99:CR99"/>
    <mergeCell ref="CG101:CR101"/>
    <mergeCell ref="CG102:CR102"/>
    <mergeCell ref="CG126:CR126"/>
    <mergeCell ref="CG127:CR127"/>
    <mergeCell ref="CG131:CR131"/>
    <mergeCell ref="CG113:CR113"/>
    <mergeCell ref="CG115:CR115"/>
    <mergeCell ref="CG116:CR116"/>
    <mergeCell ref="CG117:CR117"/>
    <mergeCell ref="CG118:CR124"/>
    <mergeCell ref="CG128:CR130"/>
    <mergeCell ref="AS43:AW43"/>
    <mergeCell ref="AS44:AW44"/>
    <mergeCell ref="AX43:BB43"/>
    <mergeCell ref="AX44:BB44"/>
    <mergeCell ref="AX45:BB45"/>
    <mergeCell ref="BC43:BG43"/>
    <mergeCell ref="BC44:BG44"/>
    <mergeCell ref="BC45:BG45"/>
    <mergeCell ref="BH43:BL43"/>
    <mergeCell ref="BH44:BL44"/>
    <mergeCell ref="BH45:BL45"/>
    <mergeCell ref="AQ18:BJ18"/>
    <mergeCell ref="BM47:BQ47"/>
    <mergeCell ref="BR48:BV48"/>
    <mergeCell ref="CG21:CR21"/>
    <mergeCell ref="BM14:CF14"/>
    <mergeCell ref="BM18:CF18"/>
    <mergeCell ref="CG18:CR18"/>
    <mergeCell ref="CG14:CR14"/>
    <mergeCell ref="B37:Z37"/>
    <mergeCell ref="AA37:AP37"/>
    <mergeCell ref="AQ37:BJ37"/>
    <mergeCell ref="BK37:BL37"/>
    <mergeCell ref="O48:BQ48"/>
    <mergeCell ref="B42:BV42"/>
    <mergeCell ref="BM15:CF15"/>
    <mergeCell ref="BM16:CF16"/>
    <mergeCell ref="BM17:CF17"/>
    <mergeCell ref="BM19:CF19"/>
    <mergeCell ref="CQ42:CR42"/>
    <mergeCell ref="CQ43:CR43"/>
    <mergeCell ref="CQ44:CR44"/>
    <mergeCell ref="CQ45:CR45"/>
    <mergeCell ref="CQ46:CR46"/>
    <mergeCell ref="BX43:CP43"/>
    <mergeCell ref="BK68:BL68"/>
    <mergeCell ref="BK69:BL69"/>
    <mergeCell ref="BK70:BL70"/>
    <mergeCell ref="BK71:BL71"/>
    <mergeCell ref="BK72:BL72"/>
    <mergeCell ref="BK73:BL73"/>
    <mergeCell ref="BK74:BL74"/>
    <mergeCell ref="BK76:BL76"/>
    <mergeCell ref="BK77:BL77"/>
    <mergeCell ref="BK78:BL78"/>
    <mergeCell ref="BK79:BL79"/>
    <mergeCell ref="BK81:BL81"/>
    <mergeCell ref="BK82:BL82"/>
    <mergeCell ref="BK83:BL83"/>
    <mergeCell ref="BK84:BL84"/>
    <mergeCell ref="BK85:BL85"/>
    <mergeCell ref="BK86:BL86"/>
    <mergeCell ref="BK87:BL87"/>
    <mergeCell ref="BK88:BL88"/>
    <mergeCell ref="BK90:BL90"/>
    <mergeCell ref="BK91:BL91"/>
    <mergeCell ref="BK92:BL92"/>
    <mergeCell ref="BK93:BL93"/>
    <mergeCell ref="BK94:BL94"/>
    <mergeCell ref="BK95:BL95"/>
    <mergeCell ref="BK96:BL96"/>
    <mergeCell ref="BK97:BL97"/>
    <mergeCell ref="BK99:BL99"/>
    <mergeCell ref="BK101:BL101"/>
    <mergeCell ref="BK102:BL102"/>
    <mergeCell ref="BK103:BL103"/>
    <mergeCell ref="BK104:BL104"/>
    <mergeCell ref="BK106:BL106"/>
    <mergeCell ref="BK107:BL107"/>
    <mergeCell ref="BK108:BL108"/>
    <mergeCell ref="BK109:BL109"/>
    <mergeCell ref="BK112:BL112"/>
    <mergeCell ref="BK113:BL113"/>
    <mergeCell ref="BK115:BL115"/>
    <mergeCell ref="BK116:BL116"/>
    <mergeCell ref="BK117:BL117"/>
    <mergeCell ref="BK129:BL129"/>
    <mergeCell ref="BK110:BL110"/>
    <mergeCell ref="BK118:BL118"/>
    <mergeCell ref="BK119:BL119"/>
    <mergeCell ref="BK130:BL130"/>
    <mergeCell ref="BK131:BL131"/>
    <mergeCell ref="AI51:AK51"/>
    <mergeCell ref="AL51:AM51"/>
    <mergeCell ref="AN51:AP51"/>
    <mergeCell ref="AI52:AK52"/>
    <mergeCell ref="AL52:AM52"/>
    <mergeCell ref="AN52:AP52"/>
    <mergeCell ref="AI53:AK53"/>
    <mergeCell ref="AL53:AM53"/>
    <mergeCell ref="AN53:AP53"/>
    <mergeCell ref="AI54:AK54"/>
    <mergeCell ref="AL54:AM54"/>
    <mergeCell ref="AN54:AP54"/>
    <mergeCell ref="BK120:BL120"/>
    <mergeCell ref="BK121:BL121"/>
    <mergeCell ref="BK122:BL122"/>
    <mergeCell ref="BK123:BL123"/>
    <mergeCell ref="BK124:BL124"/>
    <mergeCell ref="BK126:BL126"/>
    <mergeCell ref="BK127:BL127"/>
    <mergeCell ref="BK128:BL128"/>
    <mergeCell ref="BK98:BL98"/>
    <mergeCell ref="BK111:BL111"/>
    <mergeCell ref="AA50:AH50"/>
    <mergeCell ref="AI50:AP50"/>
    <mergeCell ref="CG22:CR29"/>
    <mergeCell ref="CG31:CR35"/>
    <mergeCell ref="BM84:CF87"/>
    <mergeCell ref="CG83:CR88"/>
    <mergeCell ref="CG5:CR13"/>
    <mergeCell ref="CG51:CR54"/>
    <mergeCell ref="CG61:CR62"/>
    <mergeCell ref="CG65:CR66"/>
    <mergeCell ref="CG69:CR74"/>
    <mergeCell ref="CG77:CR78"/>
    <mergeCell ref="BM77:CF77"/>
    <mergeCell ref="BM68:CF68"/>
    <mergeCell ref="BM69:CF69"/>
    <mergeCell ref="BM70:CF70"/>
    <mergeCell ref="BM71:CF71"/>
    <mergeCell ref="BM72:CF72"/>
    <mergeCell ref="BM73:CF73"/>
    <mergeCell ref="BM74:CF74"/>
    <mergeCell ref="BM78:CF78"/>
    <mergeCell ref="BM76:CF76"/>
    <mergeCell ref="BM13:CF13"/>
    <mergeCell ref="BM54:CF54"/>
  </mergeCells>
  <conditionalFormatting sqref="AI57:AP57">
    <cfRule type="expression" priority="375" stopIfTrue="1">
      <formula>$AA$57=""</formula>
    </cfRule>
    <cfRule type="expression" dxfId="238" priority="376">
      <formula>$AA$57&lt;=$AL$57</formula>
    </cfRule>
    <cfRule type="expression" dxfId="237" priority="377">
      <formula>$AA$57&gt;$AL$57</formula>
    </cfRule>
  </conditionalFormatting>
  <conditionalFormatting sqref="AI61:AP61">
    <cfRule type="expression" priority="365" stopIfTrue="1">
      <formula>$AA$61=""</formula>
    </cfRule>
    <cfRule type="expression" dxfId="236" priority="366" stopIfTrue="1">
      <formula>$AA$61&lt;=$AL$61</formula>
    </cfRule>
    <cfRule type="expression" dxfId="235" priority="367">
      <formula>$AA$61&gt;$AL$61</formula>
    </cfRule>
  </conditionalFormatting>
  <conditionalFormatting sqref="AI62:AP62">
    <cfRule type="expression" priority="362" stopIfTrue="1">
      <formula>$AA$62=""</formula>
    </cfRule>
    <cfRule type="expression" dxfId="234" priority="363" stopIfTrue="1">
      <formula>$AA$62&gt;=$AL$62</formula>
    </cfRule>
    <cfRule type="expression" dxfId="233" priority="364">
      <formula>$AA$62&lt;$AL$62</formula>
    </cfRule>
  </conditionalFormatting>
  <conditionalFormatting sqref="AI66:AP66">
    <cfRule type="expression" priority="348" stopIfTrue="1">
      <formula>$AA$66=""</formula>
    </cfRule>
    <cfRule type="expression" dxfId="232" priority="349" stopIfTrue="1">
      <formula>$AA$66&lt;$AI$66</formula>
    </cfRule>
    <cfRule type="expression" dxfId="231" priority="350" stopIfTrue="1">
      <formula>$AA$66&lt;=$AN$66</formula>
    </cfRule>
    <cfRule type="expression" dxfId="230" priority="351">
      <formula>$AA$66&gt;$AN$66</formula>
    </cfRule>
  </conditionalFormatting>
  <conditionalFormatting sqref="AI59:AP59">
    <cfRule type="expression" priority="341" stopIfTrue="1">
      <formula>$AA$59=""</formula>
    </cfRule>
    <cfRule type="expression" dxfId="229" priority="342">
      <formula>$AA$59-$AA$58&lt;0.005</formula>
    </cfRule>
    <cfRule type="expression" dxfId="228" priority="343">
      <formula>$AA$59-$AA$58&gt;=0.005</formula>
    </cfRule>
  </conditionalFormatting>
  <conditionalFormatting sqref="AI69:AP69">
    <cfRule type="expression" priority="337" stopIfTrue="1">
      <formula>$AA$69=""</formula>
    </cfRule>
    <cfRule type="expression" dxfId="227" priority="338" stopIfTrue="1">
      <formula>$AA$69&lt;$AI$69</formula>
    </cfRule>
    <cfRule type="expression" dxfId="226" priority="339" stopIfTrue="1">
      <formula>$AA$69&lt;=$AN$69</formula>
    </cfRule>
    <cfRule type="expression" dxfId="225" priority="340">
      <formula>$AA$69&gt;$AN$69</formula>
    </cfRule>
  </conditionalFormatting>
  <conditionalFormatting sqref="AI70:AP70">
    <cfRule type="expression" priority="333" stopIfTrue="1">
      <formula>$AA$70=""</formula>
    </cfRule>
    <cfRule type="expression" dxfId="224" priority="334" stopIfTrue="1">
      <formula>$AA$70&lt;$AI$70</formula>
    </cfRule>
    <cfRule type="expression" dxfId="223" priority="335" stopIfTrue="1">
      <formula>$AA$70&lt;=$AN$70</formula>
    </cfRule>
    <cfRule type="expression" dxfId="222" priority="336">
      <formula>$AA$70&gt;$AN$70</formula>
    </cfRule>
  </conditionalFormatting>
  <conditionalFormatting sqref="AI71:AP71">
    <cfRule type="expression" priority="325" stopIfTrue="1">
      <formula>$AA$71=""</formula>
    </cfRule>
    <cfRule type="expression" dxfId="221" priority="326" stopIfTrue="1">
      <formula>$AA$71&lt;$AI$71</formula>
    </cfRule>
    <cfRule type="expression" dxfId="220" priority="327" stopIfTrue="1">
      <formula>$AA$71&lt;=$AN$71</formula>
    </cfRule>
    <cfRule type="expression" dxfId="219" priority="328">
      <formula>$AA$71&gt;$AN$71</formula>
    </cfRule>
  </conditionalFormatting>
  <conditionalFormatting sqref="AI72:AP72">
    <cfRule type="expression" priority="321" stopIfTrue="1">
      <formula>$AA$72=""</formula>
    </cfRule>
    <cfRule type="expression" dxfId="218" priority="322" stopIfTrue="1">
      <formula>$AA$72&lt;$AI$72</formula>
    </cfRule>
    <cfRule type="expression" dxfId="217" priority="323" stopIfTrue="1">
      <formula>$AA$72&lt;=$AN$72</formula>
    </cfRule>
    <cfRule type="expression" dxfId="216" priority="324">
      <formula>$AA$72&gt;$AN$72</formula>
    </cfRule>
  </conditionalFormatting>
  <conditionalFormatting sqref="AI73:AP73">
    <cfRule type="expression" priority="317" stopIfTrue="1">
      <formula>$AA$73=""</formula>
    </cfRule>
    <cfRule type="expression" dxfId="215" priority="318" stopIfTrue="1">
      <formula>$AA$73&lt;$AI$73</formula>
    </cfRule>
    <cfRule type="expression" dxfId="214" priority="319" stopIfTrue="1">
      <formula>$AA$73&lt;=$AN$73</formula>
    </cfRule>
    <cfRule type="expression" dxfId="213" priority="320">
      <formula>$AA$73&gt;$AN$73</formula>
    </cfRule>
  </conditionalFormatting>
  <conditionalFormatting sqref="AI74:AP74">
    <cfRule type="expression" priority="305" stopIfTrue="1">
      <formula>$AA$74=""</formula>
    </cfRule>
    <cfRule type="expression" dxfId="212" priority="306" stopIfTrue="1">
      <formula>$AA$74&lt;$AI$74</formula>
    </cfRule>
    <cfRule type="expression" dxfId="211" priority="307" stopIfTrue="1">
      <formula>$AA$74&lt;=$AN$74</formula>
    </cfRule>
    <cfRule type="expression" dxfId="210" priority="308">
      <formula>$AA$74&gt;$AN$74</formula>
    </cfRule>
  </conditionalFormatting>
  <conditionalFormatting sqref="AI78:AP78">
    <cfRule type="expression" priority="301" stopIfTrue="1">
      <formula>$AA$78=""</formula>
    </cfRule>
    <cfRule type="expression" dxfId="209" priority="302" stopIfTrue="1">
      <formula>$AA$78&lt;$AI$78</formula>
    </cfRule>
    <cfRule type="expression" dxfId="208" priority="303" stopIfTrue="1">
      <formula>$AA$78&lt;=$AN$78</formula>
    </cfRule>
    <cfRule type="expression" dxfId="207" priority="304">
      <formula>$AA$78&gt;$AN$78</formula>
    </cfRule>
  </conditionalFormatting>
  <conditionalFormatting sqref="AI77:AP77">
    <cfRule type="expression" priority="298" stopIfTrue="1">
      <formula>$AA$77=""</formula>
    </cfRule>
    <cfRule type="expression" dxfId="206" priority="299">
      <formula>$AA$77="no"</formula>
    </cfRule>
    <cfRule type="expression" dxfId="205" priority="300">
      <formula>$AA$77="yes"</formula>
    </cfRule>
  </conditionalFormatting>
  <conditionalFormatting sqref="AI79:AP79">
    <cfRule type="expression" priority="295" stopIfTrue="1">
      <formula>$AA$79=""</formula>
    </cfRule>
    <cfRule type="expression" dxfId="204" priority="296">
      <formula>$AA$79="no"</formula>
    </cfRule>
    <cfRule type="expression" dxfId="203" priority="297">
      <formula>$AA$79="yes"</formula>
    </cfRule>
  </conditionalFormatting>
  <conditionalFormatting sqref="AI82:AP82">
    <cfRule type="expression" priority="292" stopIfTrue="1">
      <formula>$AA$82=""</formula>
    </cfRule>
    <cfRule type="expression" dxfId="202" priority="293">
      <formula>$AA$82="no"</formula>
    </cfRule>
    <cfRule type="expression" dxfId="201" priority="294">
      <formula>$AA$82="yes"</formula>
    </cfRule>
  </conditionalFormatting>
  <conditionalFormatting sqref="AI83:AP83">
    <cfRule type="expression" priority="289" stopIfTrue="1">
      <formula>$AA$83=""</formula>
    </cfRule>
    <cfRule type="expression" dxfId="200" priority="290">
      <formula>$AA$83="no"</formula>
    </cfRule>
    <cfRule type="expression" dxfId="199" priority="291">
      <formula>$AA$83="yes"</formula>
    </cfRule>
  </conditionalFormatting>
  <conditionalFormatting sqref="AI84:AP84">
    <cfRule type="expression" priority="285" stopIfTrue="1">
      <formula>$AA$84=""</formula>
    </cfRule>
    <cfRule type="expression" dxfId="198" priority="286" stopIfTrue="1">
      <formula>$AA$84&lt;$AI$84</formula>
    </cfRule>
    <cfRule type="expression" dxfId="197" priority="287" stopIfTrue="1">
      <formula>$AA$84&lt;=$AN$84</formula>
    </cfRule>
    <cfRule type="expression" dxfId="196" priority="288">
      <formula>$AA$84&gt;$AN$84</formula>
    </cfRule>
  </conditionalFormatting>
  <conditionalFormatting sqref="AI85:AP85">
    <cfRule type="expression" priority="281" stopIfTrue="1">
      <formula>$AA$85=""</formula>
    </cfRule>
    <cfRule type="expression" dxfId="195" priority="282" stopIfTrue="1">
      <formula>$AA$85&lt;$AI$85</formula>
    </cfRule>
    <cfRule type="expression" dxfId="194" priority="283" stopIfTrue="1">
      <formula>$AA$85&lt;=$AN$85</formula>
    </cfRule>
    <cfRule type="expression" dxfId="193" priority="284">
      <formula>$AA$85&gt;$AN$85</formula>
    </cfRule>
  </conditionalFormatting>
  <conditionalFormatting sqref="AI86:AP86">
    <cfRule type="expression" priority="277" stopIfTrue="1">
      <formula>$AA$86=""</formula>
    </cfRule>
    <cfRule type="expression" dxfId="192" priority="278" stopIfTrue="1">
      <formula>$AA$86&lt;$AI$86</formula>
    </cfRule>
    <cfRule type="expression" dxfId="191" priority="279" stopIfTrue="1">
      <formula>$AA$86&lt;=$AN$86</formula>
    </cfRule>
    <cfRule type="expression" dxfId="190" priority="280">
      <formula>$AA$86&gt;$AN$86</formula>
    </cfRule>
  </conditionalFormatting>
  <conditionalFormatting sqref="AI87:AP87">
    <cfRule type="expression" priority="273" stopIfTrue="1">
      <formula>$AA$87=""</formula>
    </cfRule>
    <cfRule type="expression" dxfId="189" priority="274" stopIfTrue="1">
      <formula>$AA$87&lt;$AI$87</formula>
    </cfRule>
    <cfRule type="expression" dxfId="188" priority="275" stopIfTrue="1">
      <formula>$AA$87&lt;=$AN$87</formula>
    </cfRule>
    <cfRule type="expression" dxfId="187" priority="276">
      <formula>$AA$87&gt;$AN$87</formula>
    </cfRule>
  </conditionalFormatting>
  <conditionalFormatting sqref="AI88:AP88">
    <cfRule type="expression" priority="269" stopIfTrue="1">
      <formula>$AA$88=""</formula>
    </cfRule>
    <cfRule type="expression" dxfId="186" priority="270" stopIfTrue="1">
      <formula>$AA$88&lt;$AI$88</formula>
    </cfRule>
    <cfRule type="expression" dxfId="185" priority="271" stopIfTrue="1">
      <formula>$AA$88&lt;=$AN$88</formula>
    </cfRule>
    <cfRule type="expression" dxfId="184" priority="272">
      <formula>$AA$88&gt;$AN$88</formula>
    </cfRule>
  </conditionalFormatting>
  <conditionalFormatting sqref="AI91:AP91">
    <cfRule type="expression" priority="265" stopIfTrue="1">
      <formula>$AA$91=""</formula>
    </cfRule>
    <cfRule type="expression" dxfId="183" priority="266" stopIfTrue="1">
      <formula>$AA$91&lt;$AI$91</formula>
    </cfRule>
    <cfRule type="expression" dxfId="182" priority="267" stopIfTrue="1">
      <formula>$AA$91&lt;=$AN$91</formula>
    </cfRule>
    <cfRule type="expression" dxfId="181" priority="268">
      <formula>$AA$91&gt;$AN$91</formula>
    </cfRule>
  </conditionalFormatting>
  <conditionalFormatting sqref="AI94:AP94">
    <cfRule type="expression" priority="261" stopIfTrue="1">
      <formula>$AA$94=""</formula>
    </cfRule>
    <cfRule type="expression" dxfId="180" priority="262" stopIfTrue="1">
      <formula>$AA$94&lt;$AI$94</formula>
    </cfRule>
    <cfRule type="expression" dxfId="179" priority="263" stopIfTrue="1">
      <formula>$AA$94&lt;=$AN$94</formula>
    </cfRule>
    <cfRule type="expression" dxfId="178" priority="264">
      <formula>$AA$94&gt;$AN$94</formula>
    </cfRule>
  </conditionalFormatting>
  <conditionalFormatting sqref="AI96:AP96">
    <cfRule type="expression" priority="257" stopIfTrue="1">
      <formula>$AA$96=""</formula>
    </cfRule>
    <cfRule type="expression" dxfId="177" priority="258" stopIfTrue="1">
      <formula>$AA$96&lt;$AI$96</formula>
    </cfRule>
    <cfRule type="expression" dxfId="176" priority="259" stopIfTrue="1">
      <formula>$AA$96&lt;=$AN$96</formula>
    </cfRule>
    <cfRule type="expression" dxfId="175" priority="260">
      <formula>$AA$96&gt;$AN$96</formula>
    </cfRule>
  </conditionalFormatting>
  <conditionalFormatting sqref="AI97:AP97">
    <cfRule type="expression" priority="253" stopIfTrue="1">
      <formula>$AA$97=""</formula>
    </cfRule>
    <cfRule type="expression" dxfId="174" priority="254" stopIfTrue="1">
      <formula>$AA$97&lt;$AI$97</formula>
    </cfRule>
    <cfRule type="expression" dxfId="173" priority="255" stopIfTrue="1">
      <formula>$AA$97&lt;=$AN$97</formula>
    </cfRule>
    <cfRule type="expression" dxfId="172" priority="256">
      <formula>$AA$97&gt;$AN$97</formula>
    </cfRule>
  </conditionalFormatting>
  <conditionalFormatting sqref="AI98:AP98">
    <cfRule type="expression" priority="249" stopIfTrue="1">
      <formula>$AA$98=""</formula>
    </cfRule>
    <cfRule type="expression" dxfId="171" priority="250" stopIfTrue="1">
      <formula>$AA$98&lt;$AI$98</formula>
    </cfRule>
    <cfRule type="expression" dxfId="170" priority="251" stopIfTrue="1">
      <formula>$AA$98&lt;=$AN$98</formula>
    </cfRule>
    <cfRule type="expression" dxfId="169" priority="252">
      <formula>$AA$98&gt;$AN$98</formula>
    </cfRule>
  </conditionalFormatting>
  <conditionalFormatting sqref="AI95:AP95">
    <cfRule type="expression" priority="246" stopIfTrue="1">
      <formula>$AA$95=""</formula>
    </cfRule>
    <cfRule type="expression" dxfId="168" priority="247">
      <formula>$AA$95="yes"</formula>
    </cfRule>
    <cfRule type="expression" dxfId="167" priority="248">
      <formula>$AA$95="no"</formula>
    </cfRule>
  </conditionalFormatting>
  <conditionalFormatting sqref="AI92:AP92">
    <cfRule type="expression" priority="243" stopIfTrue="1">
      <formula>$AA$92=""</formula>
    </cfRule>
    <cfRule type="expression" dxfId="166" priority="244">
      <formula>$AA$92=0</formula>
    </cfRule>
    <cfRule type="expression" dxfId="165" priority="245">
      <formula>$AA$92&gt;0</formula>
    </cfRule>
  </conditionalFormatting>
  <conditionalFormatting sqref="AI93:AP93">
    <cfRule type="expression" priority="234" stopIfTrue="1">
      <formula>$AA$93=""</formula>
    </cfRule>
    <cfRule type="expression" dxfId="164" priority="235">
      <formula>$AA$93=0</formula>
    </cfRule>
    <cfRule type="expression" dxfId="163" priority="236">
      <formula>$AA$93&gt;0</formula>
    </cfRule>
  </conditionalFormatting>
  <conditionalFormatting sqref="AI102:AP102">
    <cfRule type="expression" priority="230" stopIfTrue="1">
      <formula>$AA$102=""</formula>
    </cfRule>
    <cfRule type="expression" dxfId="162" priority="231" stopIfTrue="1">
      <formula>$AA$102&lt;$AI$102</formula>
    </cfRule>
    <cfRule type="expression" dxfId="161" priority="232" stopIfTrue="1">
      <formula>$AA$102&lt;=$AN$102</formula>
    </cfRule>
    <cfRule type="expression" dxfId="160" priority="233">
      <formula>$AA$102&gt;$AN$102</formula>
    </cfRule>
  </conditionalFormatting>
  <conditionalFormatting sqref="AI103:AP103">
    <cfRule type="expression" priority="226" stopIfTrue="1">
      <formula>$AA$103=""</formula>
    </cfRule>
    <cfRule type="expression" dxfId="159" priority="227" stopIfTrue="1">
      <formula>$AA$103&lt;$AI$103</formula>
    </cfRule>
    <cfRule type="expression" dxfId="158" priority="228" stopIfTrue="1">
      <formula>$AA$103&lt;=$AN$103</formula>
    </cfRule>
    <cfRule type="expression" dxfId="157" priority="229">
      <formula>$AA$103&gt;$AN$103</formula>
    </cfRule>
  </conditionalFormatting>
  <conditionalFormatting sqref="AI104:AP104">
    <cfRule type="expression" priority="223" stopIfTrue="1">
      <formula>$AA$104=""</formula>
    </cfRule>
    <cfRule type="expression" dxfId="156" priority="224">
      <formula>$AA$104="no"</formula>
    </cfRule>
    <cfRule type="expression" dxfId="155" priority="225">
      <formula>$AA$104="yes"</formula>
    </cfRule>
  </conditionalFormatting>
  <conditionalFormatting sqref="AI107:AP107">
    <cfRule type="expression" priority="220" stopIfTrue="1">
      <formula>$AA$107=""</formula>
    </cfRule>
    <cfRule type="expression" dxfId="154" priority="221">
      <formula>$AA$107="no"</formula>
    </cfRule>
    <cfRule type="expression" dxfId="153" priority="222">
      <formula>$AA$107="yes"</formula>
    </cfRule>
  </conditionalFormatting>
  <conditionalFormatting sqref="AI108:AP108">
    <cfRule type="expression" priority="217" stopIfTrue="1">
      <formula>$AA$108=""</formula>
    </cfRule>
    <cfRule type="expression" dxfId="152" priority="218">
      <formula>$AA$108="yes"</formula>
    </cfRule>
    <cfRule type="expression" dxfId="151" priority="219">
      <formula>$AA$108="no"</formula>
    </cfRule>
  </conditionalFormatting>
  <conditionalFormatting sqref="AI109:AP109">
    <cfRule type="expression" priority="214" stopIfTrue="1">
      <formula>$AA$109=""</formula>
    </cfRule>
    <cfRule type="expression" dxfId="150" priority="215">
      <formula>$AA$109="no"</formula>
    </cfRule>
    <cfRule type="expression" dxfId="149" priority="216">
      <formula>$AA$109="yes"</formula>
    </cfRule>
  </conditionalFormatting>
  <conditionalFormatting sqref="AI110:AP110">
    <cfRule type="expression" priority="211" stopIfTrue="1">
      <formula>$AA$110=""</formula>
    </cfRule>
    <cfRule type="expression" dxfId="148" priority="212">
      <formula>$AA$110="no"</formula>
    </cfRule>
    <cfRule type="expression" dxfId="147" priority="213">
      <formula>$AA$110="yes"</formula>
    </cfRule>
  </conditionalFormatting>
  <conditionalFormatting sqref="AI111:AP111">
    <cfRule type="expression" priority="208" stopIfTrue="1">
      <formula>$AA$111=""</formula>
    </cfRule>
    <cfRule type="expression" dxfId="146" priority="209">
      <formula>$AA$111="no"</formula>
    </cfRule>
    <cfRule type="expression" dxfId="145" priority="210">
      <formula>$AA$111="yes"</formula>
    </cfRule>
  </conditionalFormatting>
  <conditionalFormatting sqref="AI113:AP113">
    <cfRule type="expression" priority="205" stopIfTrue="1">
      <formula>$AA$113=""</formula>
    </cfRule>
    <cfRule type="expression" dxfId="144" priority="206">
      <formula>$AA$113="no"</formula>
    </cfRule>
    <cfRule type="expression" dxfId="143" priority="207">
      <formula>$AA$113="yes"</formula>
    </cfRule>
  </conditionalFormatting>
  <conditionalFormatting sqref="AI112:AP112">
    <cfRule type="expression" priority="202" stopIfTrue="1">
      <formula>$AA$112=""</formula>
    </cfRule>
    <cfRule type="expression" dxfId="142" priority="203" stopIfTrue="1">
      <formula>$AA$112&gt;=$AL$112</formula>
    </cfRule>
    <cfRule type="expression" dxfId="141" priority="204">
      <formula>$AA$112&lt;$AL$112</formula>
    </cfRule>
  </conditionalFormatting>
  <conditionalFormatting sqref="AI117:AP117">
    <cfRule type="expression" priority="199" stopIfTrue="1">
      <formula>$AA$117=""</formula>
    </cfRule>
    <cfRule type="expression" dxfId="140" priority="200">
      <formula>$AA$117&lt;=$AL$117</formula>
    </cfRule>
    <cfRule type="expression" dxfId="139" priority="201">
      <formula>$AA$117&gt;$AL$117</formula>
    </cfRule>
  </conditionalFormatting>
  <conditionalFormatting sqref="AI118:AP118">
    <cfRule type="expression" priority="196" stopIfTrue="1">
      <formula>$AA$118=""</formula>
    </cfRule>
    <cfRule type="expression" dxfId="138" priority="197">
      <formula>$AA$118&lt;=$AL$118</formula>
    </cfRule>
    <cfRule type="expression" dxfId="137" priority="198">
      <formula>$AA$118&gt;$AL$118</formula>
    </cfRule>
  </conditionalFormatting>
  <conditionalFormatting sqref="AI119:AP119">
    <cfRule type="expression" priority="193" stopIfTrue="1">
      <formula>$AA$119=""</formula>
    </cfRule>
    <cfRule type="expression" dxfId="136" priority="194">
      <formula>$AA$119&gt;=$AL$119</formula>
    </cfRule>
    <cfRule type="expression" dxfId="135" priority="195">
      <formula>$AA$119&lt;$AL$119</formula>
    </cfRule>
  </conditionalFormatting>
  <conditionalFormatting sqref="AI123:AP123">
    <cfRule type="expression" priority="190" stopIfTrue="1">
      <formula>$AA$123=""</formula>
    </cfRule>
    <cfRule type="expression" dxfId="134" priority="191">
      <formula>$AA$123="yes"</formula>
    </cfRule>
    <cfRule type="expression" dxfId="133" priority="192">
      <formula>$AA$123="no"</formula>
    </cfRule>
  </conditionalFormatting>
  <conditionalFormatting sqref="AI127:AP127">
    <cfRule type="expression" priority="187" stopIfTrue="1">
      <formula>$AA$127=""</formula>
    </cfRule>
    <cfRule type="expression" dxfId="132" priority="188">
      <formula>$AA$127="no"</formula>
    </cfRule>
    <cfRule type="expression" dxfId="131" priority="189">
      <formula>$AA$127="yes"</formula>
    </cfRule>
  </conditionalFormatting>
  <conditionalFormatting sqref="AI128:AP128">
    <cfRule type="expression" priority="184" stopIfTrue="1">
      <formula>$AA$128=""</formula>
    </cfRule>
    <cfRule type="expression" dxfId="130" priority="185">
      <formula>$AA$128="no"</formula>
    </cfRule>
    <cfRule type="expression" dxfId="129" priority="186">
      <formula>$AA$128="yes"</formula>
    </cfRule>
  </conditionalFormatting>
  <conditionalFormatting sqref="AI129:AP129">
    <cfRule type="expression" priority="181" stopIfTrue="1">
      <formula>$AA$129=""</formula>
    </cfRule>
    <cfRule type="expression" dxfId="128" priority="182">
      <formula>$AA$129="no"</formula>
    </cfRule>
    <cfRule type="expression" dxfId="127" priority="183">
      <formula>$AA$129="yes"</formula>
    </cfRule>
  </conditionalFormatting>
  <conditionalFormatting sqref="AI130:AP130">
    <cfRule type="expression" priority="178" stopIfTrue="1">
      <formula>$AA$130=""</formula>
    </cfRule>
    <cfRule type="expression" dxfId="126" priority="179">
      <formula>$AA$130="no"</formula>
    </cfRule>
    <cfRule type="expression" dxfId="125" priority="180">
      <formula>$AA$130="yes"</formula>
    </cfRule>
  </conditionalFormatting>
  <conditionalFormatting sqref="AI131:AP131">
    <cfRule type="expression" priority="175" stopIfTrue="1">
      <formula>$AA$131=""</formula>
    </cfRule>
    <cfRule type="expression" dxfId="124" priority="176">
      <formula>$AA$131="no"</formula>
    </cfRule>
    <cfRule type="expression" dxfId="123" priority="177">
      <formula>$AA$131="yes"</formula>
    </cfRule>
  </conditionalFormatting>
  <conditionalFormatting sqref="AI63:AP63">
    <cfRule type="expression" priority="172" stopIfTrue="1">
      <formula>$AA$63=""</formula>
    </cfRule>
    <cfRule type="expression" dxfId="122" priority="173" stopIfTrue="1">
      <formula>$AA$63&gt;=$AL$63</formula>
    </cfRule>
    <cfRule type="expression" dxfId="121" priority="174">
      <formula>$AA$63&lt;$AL$63</formula>
    </cfRule>
  </conditionalFormatting>
  <conditionalFormatting sqref="AI64:AP64">
    <cfRule type="expression" priority="169" stopIfTrue="1">
      <formula>$AA$64=""</formula>
    </cfRule>
    <cfRule type="expression" dxfId="120" priority="170" stopIfTrue="1">
      <formula>$AA$64&lt;=$AL$64</formula>
    </cfRule>
    <cfRule type="expression" dxfId="119" priority="171">
      <formula>$AA$64&gt;$AL$64</formula>
    </cfRule>
  </conditionalFormatting>
  <conditionalFormatting sqref="AQ6:BJ6 AQ28:BJ29">
    <cfRule type="expression" dxfId="118" priority="162">
      <formula>$BK6&lt;&gt;""</formula>
    </cfRule>
  </conditionalFormatting>
  <conditionalFormatting sqref="AQ7:BJ7">
    <cfRule type="expression" dxfId="117" priority="148">
      <formula>$BK7&lt;&gt;""</formula>
    </cfRule>
  </conditionalFormatting>
  <conditionalFormatting sqref="AQ8:BJ8">
    <cfRule type="expression" dxfId="116" priority="147">
      <formula>$BK8&lt;&gt;""</formula>
    </cfRule>
  </conditionalFormatting>
  <conditionalFormatting sqref="AQ9:BJ9">
    <cfRule type="expression" dxfId="115" priority="146">
      <formula>$BK9&lt;&gt;""</formula>
    </cfRule>
  </conditionalFormatting>
  <conditionalFormatting sqref="AQ10:BJ10">
    <cfRule type="expression" dxfId="114" priority="145">
      <formula>$BK10&lt;&gt;""</formula>
    </cfRule>
  </conditionalFormatting>
  <conditionalFormatting sqref="AQ11:BJ11">
    <cfRule type="expression" dxfId="113" priority="144">
      <formula>$BK11&lt;&gt;""</formula>
    </cfRule>
  </conditionalFormatting>
  <conditionalFormatting sqref="AQ12:BJ12">
    <cfRule type="expression" dxfId="112" priority="143">
      <formula>$BK12&lt;&gt;""</formula>
    </cfRule>
  </conditionalFormatting>
  <conditionalFormatting sqref="AQ13:BJ13">
    <cfRule type="expression" dxfId="111" priority="142">
      <formula>$BK13&lt;&gt;""</formula>
    </cfRule>
  </conditionalFormatting>
  <conditionalFormatting sqref="AQ14:BJ14">
    <cfRule type="expression" dxfId="110" priority="141">
      <formula>$BK14&lt;&gt;""</formula>
    </cfRule>
  </conditionalFormatting>
  <conditionalFormatting sqref="AQ15:BJ15">
    <cfRule type="expression" dxfId="109" priority="140">
      <formula>$BK15&lt;&gt;""</formula>
    </cfRule>
  </conditionalFormatting>
  <conditionalFormatting sqref="AQ16:BJ16">
    <cfRule type="expression" dxfId="108" priority="139">
      <formula>$BK16&lt;&gt;""</formula>
    </cfRule>
  </conditionalFormatting>
  <conditionalFormatting sqref="AQ17:BJ17">
    <cfRule type="expression" dxfId="107" priority="138">
      <formula>$BK17&lt;&gt;""</formula>
    </cfRule>
  </conditionalFormatting>
  <conditionalFormatting sqref="AQ18:BJ18">
    <cfRule type="expression" dxfId="106" priority="137">
      <formula>$BK18&lt;&gt;""</formula>
    </cfRule>
  </conditionalFormatting>
  <conditionalFormatting sqref="AQ19:BJ19">
    <cfRule type="expression" dxfId="105" priority="136">
      <formula>$BK19&lt;&gt;""</formula>
    </cfRule>
  </conditionalFormatting>
  <conditionalFormatting sqref="AQ5:BJ5">
    <cfRule type="expression" dxfId="104" priority="134">
      <formula>$BK5&lt;&gt;""</formula>
    </cfRule>
  </conditionalFormatting>
  <conditionalFormatting sqref="AQ22:BJ22">
    <cfRule type="expression" dxfId="103" priority="133">
      <formula>$BK22&lt;&gt;""</formula>
    </cfRule>
  </conditionalFormatting>
  <conditionalFormatting sqref="AQ23:BJ23">
    <cfRule type="expression" dxfId="102" priority="132">
      <formula>$BK23&lt;&gt;""</formula>
    </cfRule>
  </conditionalFormatting>
  <conditionalFormatting sqref="AQ24:BJ24">
    <cfRule type="expression" dxfId="101" priority="131">
      <formula>$BK24&lt;&gt;""</formula>
    </cfRule>
  </conditionalFormatting>
  <conditionalFormatting sqref="AQ25:BJ25">
    <cfRule type="expression" dxfId="100" priority="130">
      <formula>$BK25&lt;&gt;""</formula>
    </cfRule>
  </conditionalFormatting>
  <conditionalFormatting sqref="AQ26:BJ26">
    <cfRule type="expression" dxfId="99" priority="129">
      <formula>$BK26&lt;&gt;""</formula>
    </cfRule>
  </conditionalFormatting>
  <conditionalFormatting sqref="AQ27:BJ27">
    <cfRule type="expression" dxfId="98" priority="128">
      <formula>$BK27&lt;&gt;""</formula>
    </cfRule>
  </conditionalFormatting>
  <conditionalFormatting sqref="AQ30:BJ30">
    <cfRule type="expression" dxfId="97" priority="126">
      <formula>$BK30&lt;&gt;""</formula>
    </cfRule>
  </conditionalFormatting>
  <conditionalFormatting sqref="AQ31:BJ31">
    <cfRule type="expression" dxfId="96" priority="124">
      <formula>$BK31&lt;&gt;""</formula>
    </cfRule>
  </conditionalFormatting>
  <conditionalFormatting sqref="AQ32:BJ32">
    <cfRule type="expression" dxfId="95" priority="123">
      <formula>$BK32&lt;&gt;""</formula>
    </cfRule>
  </conditionalFormatting>
  <conditionalFormatting sqref="AQ33:BJ33">
    <cfRule type="expression" dxfId="94" priority="122">
      <formula>$BK33&lt;&gt;""</formula>
    </cfRule>
  </conditionalFormatting>
  <conditionalFormatting sqref="AQ34:BJ34">
    <cfRule type="expression" dxfId="93" priority="121">
      <formula>$BK34&lt;&gt;""</formula>
    </cfRule>
  </conditionalFormatting>
  <conditionalFormatting sqref="AQ35:BJ35">
    <cfRule type="expression" dxfId="92" priority="120">
      <formula>$BK35&lt;&gt;""</formula>
    </cfRule>
  </conditionalFormatting>
  <conditionalFormatting sqref="AQ36:BJ36">
    <cfRule type="expression" dxfId="91" priority="119">
      <formula>$BK36&lt;&gt;""</formula>
    </cfRule>
  </conditionalFormatting>
  <conditionalFormatting sqref="AQ51:BJ51">
    <cfRule type="expression" dxfId="90" priority="118">
      <formula>$BK51&lt;&gt;""</formula>
    </cfRule>
  </conditionalFormatting>
  <conditionalFormatting sqref="AQ52:BJ52">
    <cfRule type="expression" dxfId="89" priority="117">
      <formula>$BK52&lt;&gt;""</formula>
    </cfRule>
  </conditionalFormatting>
  <conditionalFormatting sqref="AQ53:BJ53">
    <cfRule type="expression" dxfId="88" priority="116">
      <formula>$BK53&lt;&gt;""</formula>
    </cfRule>
  </conditionalFormatting>
  <conditionalFormatting sqref="AQ54:BJ54">
    <cfRule type="expression" dxfId="87" priority="115">
      <formula>$BK54&lt;&gt;""</formula>
    </cfRule>
  </conditionalFormatting>
  <conditionalFormatting sqref="AQ57:BJ57">
    <cfRule type="expression" dxfId="86" priority="114">
      <formula>$BK57&lt;&gt;""</formula>
    </cfRule>
  </conditionalFormatting>
  <conditionalFormatting sqref="AQ58:BJ58">
    <cfRule type="expression" dxfId="85" priority="113">
      <formula>$BK58&lt;&gt;""</formula>
    </cfRule>
  </conditionalFormatting>
  <conditionalFormatting sqref="AQ61:BJ61">
    <cfRule type="expression" dxfId="84" priority="112">
      <formula>$BK61&lt;&gt;""</formula>
    </cfRule>
  </conditionalFormatting>
  <conditionalFormatting sqref="AQ62:BJ62">
    <cfRule type="expression" dxfId="83" priority="111">
      <formula>$BK62&lt;&gt;""</formula>
    </cfRule>
  </conditionalFormatting>
  <conditionalFormatting sqref="AQ63:BJ63">
    <cfRule type="expression" dxfId="82" priority="110">
      <formula>$BK63&lt;&gt;""</formula>
    </cfRule>
  </conditionalFormatting>
  <conditionalFormatting sqref="AQ64:BJ64">
    <cfRule type="expression" dxfId="81" priority="109">
      <formula>$BK64&lt;&gt;""</formula>
    </cfRule>
  </conditionalFormatting>
  <conditionalFormatting sqref="AQ65:BJ65">
    <cfRule type="expression" dxfId="80" priority="108">
      <formula>$BK65&lt;&gt;""</formula>
    </cfRule>
  </conditionalFormatting>
  <conditionalFormatting sqref="AQ66:BJ66">
    <cfRule type="expression" dxfId="79" priority="107">
      <formula>$BK66&lt;&gt;""</formula>
    </cfRule>
  </conditionalFormatting>
  <conditionalFormatting sqref="AQ59:BJ59">
    <cfRule type="expression" dxfId="78" priority="106">
      <formula>$BK59&lt;&gt;""</formula>
    </cfRule>
  </conditionalFormatting>
  <conditionalFormatting sqref="AQ60:BJ60">
    <cfRule type="expression" dxfId="77" priority="105">
      <formula>$BK60&lt;&gt;""</formula>
    </cfRule>
  </conditionalFormatting>
  <conditionalFormatting sqref="AQ69:BJ69">
    <cfRule type="expression" dxfId="76" priority="104">
      <formula>$BK69&lt;&gt;""</formula>
    </cfRule>
  </conditionalFormatting>
  <conditionalFormatting sqref="AQ70:BJ70">
    <cfRule type="expression" dxfId="75" priority="103">
      <formula>$BK70&lt;&gt;""</formula>
    </cfRule>
  </conditionalFormatting>
  <conditionalFormatting sqref="AQ71:BJ71">
    <cfRule type="expression" dxfId="74" priority="102">
      <formula>$BK71&lt;&gt;""</formula>
    </cfRule>
  </conditionalFormatting>
  <conditionalFormatting sqref="AQ72:BJ72">
    <cfRule type="expression" dxfId="73" priority="101">
      <formula>$BK72&lt;&gt;""</formula>
    </cfRule>
  </conditionalFormatting>
  <conditionalFormatting sqref="AQ73:BJ73">
    <cfRule type="expression" dxfId="72" priority="100">
      <formula>$BK73&lt;&gt;""</formula>
    </cfRule>
  </conditionalFormatting>
  <conditionalFormatting sqref="AQ74:BJ74">
    <cfRule type="expression" dxfId="71" priority="99">
      <formula>$BK74&lt;&gt;""</formula>
    </cfRule>
  </conditionalFormatting>
  <conditionalFormatting sqref="AQ77:BJ77">
    <cfRule type="expression" dxfId="70" priority="98">
      <formula>$BK77&lt;&gt;""</formula>
    </cfRule>
  </conditionalFormatting>
  <conditionalFormatting sqref="AQ78:BJ78">
    <cfRule type="expression" dxfId="69" priority="97">
      <formula>$BK78&lt;&gt;""</formula>
    </cfRule>
  </conditionalFormatting>
  <conditionalFormatting sqref="AQ79:BJ79">
    <cfRule type="expression" dxfId="68" priority="96">
      <formula>$BK79&lt;&gt;""</formula>
    </cfRule>
  </conditionalFormatting>
  <conditionalFormatting sqref="AQ82:BJ82">
    <cfRule type="expression" dxfId="67" priority="95">
      <formula>$BK82&lt;&gt;""</formula>
    </cfRule>
  </conditionalFormatting>
  <conditionalFormatting sqref="AQ83:BJ83">
    <cfRule type="expression" dxfId="66" priority="94">
      <formula>$BK83&lt;&gt;""</formula>
    </cfRule>
  </conditionalFormatting>
  <conditionalFormatting sqref="AQ84:BJ84">
    <cfRule type="expression" dxfId="65" priority="93">
      <formula>$BK84&lt;&gt;""</formula>
    </cfRule>
  </conditionalFormatting>
  <conditionalFormatting sqref="AQ85:BJ85">
    <cfRule type="expression" dxfId="64" priority="92">
      <formula>$BK85&lt;&gt;""</formula>
    </cfRule>
  </conditionalFormatting>
  <conditionalFormatting sqref="AQ86:BJ86">
    <cfRule type="expression" dxfId="63" priority="91">
      <formula>$BK86&lt;&gt;""</formula>
    </cfRule>
  </conditionalFormatting>
  <conditionalFormatting sqref="AQ87:BJ87">
    <cfRule type="expression" dxfId="62" priority="90">
      <formula>$BK87&lt;&gt;""</formula>
    </cfRule>
  </conditionalFormatting>
  <conditionalFormatting sqref="AQ88:BJ88">
    <cfRule type="expression" dxfId="61" priority="89">
      <formula>$BK88&lt;&gt;""</formula>
    </cfRule>
  </conditionalFormatting>
  <conditionalFormatting sqref="AQ91:BJ91">
    <cfRule type="expression" dxfId="60" priority="88">
      <formula>$BK91&lt;&gt;""</formula>
    </cfRule>
  </conditionalFormatting>
  <conditionalFormatting sqref="AQ92:BJ92">
    <cfRule type="expression" dxfId="59" priority="87">
      <formula>$BK92&lt;&gt;""</formula>
    </cfRule>
  </conditionalFormatting>
  <conditionalFormatting sqref="AQ93:BJ93">
    <cfRule type="expression" dxfId="58" priority="86">
      <formula>$BK93&lt;&gt;""</formula>
    </cfRule>
  </conditionalFormatting>
  <conditionalFormatting sqref="AQ94:BJ94">
    <cfRule type="expression" dxfId="57" priority="85">
      <formula>$BK94&lt;&gt;""</formula>
    </cfRule>
  </conditionalFormatting>
  <conditionalFormatting sqref="AQ95:BJ95">
    <cfRule type="expression" dxfId="56" priority="84">
      <formula>$BK95&lt;&gt;""</formula>
    </cfRule>
  </conditionalFormatting>
  <conditionalFormatting sqref="AQ96:BJ96">
    <cfRule type="expression" dxfId="55" priority="83">
      <formula>$BK96&lt;&gt;""</formula>
    </cfRule>
  </conditionalFormatting>
  <conditionalFormatting sqref="AQ97:BJ97">
    <cfRule type="expression" dxfId="54" priority="82">
      <formula>$BK97&lt;&gt;""</formula>
    </cfRule>
  </conditionalFormatting>
  <conditionalFormatting sqref="AQ98:BJ98">
    <cfRule type="expression" dxfId="53" priority="81">
      <formula>$BK98&lt;&gt;""</formula>
    </cfRule>
  </conditionalFormatting>
  <conditionalFormatting sqref="AQ99:BJ99">
    <cfRule type="expression" dxfId="52" priority="80">
      <formula>$BK99&lt;&gt;""</formula>
    </cfRule>
  </conditionalFormatting>
  <conditionalFormatting sqref="AQ102:BJ102">
    <cfRule type="expression" dxfId="51" priority="79">
      <formula>$BK102&lt;&gt;""</formula>
    </cfRule>
  </conditionalFormatting>
  <conditionalFormatting sqref="AQ103:BJ103">
    <cfRule type="expression" dxfId="50" priority="78">
      <formula>$BK103&lt;&gt;""</formula>
    </cfRule>
  </conditionalFormatting>
  <conditionalFormatting sqref="AQ104:BJ104">
    <cfRule type="expression" dxfId="49" priority="77">
      <formula>$BK104&lt;&gt;""</formula>
    </cfRule>
  </conditionalFormatting>
  <conditionalFormatting sqref="AQ107:BJ107">
    <cfRule type="expression" dxfId="48" priority="76">
      <formula>$BK107&lt;&gt;""</formula>
    </cfRule>
  </conditionalFormatting>
  <conditionalFormatting sqref="AQ108:BJ108">
    <cfRule type="expression" dxfId="47" priority="75">
      <formula>$BK108&lt;&gt;""</formula>
    </cfRule>
  </conditionalFormatting>
  <conditionalFormatting sqref="AQ109:BJ109">
    <cfRule type="expression" dxfId="46" priority="74">
      <formula>$BK109&lt;&gt;""</formula>
    </cfRule>
  </conditionalFormatting>
  <conditionalFormatting sqref="AQ110:BJ110">
    <cfRule type="expression" dxfId="45" priority="73">
      <formula>$BK110&lt;&gt;""</formula>
    </cfRule>
  </conditionalFormatting>
  <conditionalFormatting sqref="AQ111:BJ111">
    <cfRule type="expression" dxfId="44" priority="72">
      <formula>$BK111&lt;&gt;""</formula>
    </cfRule>
  </conditionalFormatting>
  <conditionalFormatting sqref="AQ112:BJ112">
    <cfRule type="expression" dxfId="43" priority="71">
      <formula>$BK112&lt;&gt;""</formula>
    </cfRule>
  </conditionalFormatting>
  <conditionalFormatting sqref="AQ113:BJ113">
    <cfRule type="expression" dxfId="42" priority="70">
      <formula>$BK113&lt;&gt;""</formula>
    </cfRule>
  </conditionalFormatting>
  <conditionalFormatting sqref="AQ116:BJ116">
    <cfRule type="expression" dxfId="41" priority="69">
      <formula>$BK116&lt;&gt;""</formula>
    </cfRule>
  </conditionalFormatting>
  <conditionalFormatting sqref="AQ117:BJ117">
    <cfRule type="expression" dxfId="40" priority="68">
      <formula>$BK117&lt;&gt;""</formula>
    </cfRule>
  </conditionalFormatting>
  <conditionalFormatting sqref="AQ118:BJ118">
    <cfRule type="expression" dxfId="39" priority="67">
      <formula>$BK118&lt;&gt;""</formula>
    </cfRule>
  </conditionalFormatting>
  <conditionalFormatting sqref="AQ119:BJ119">
    <cfRule type="expression" dxfId="38" priority="66">
      <formula>$BK119&lt;&gt;""</formula>
    </cfRule>
  </conditionalFormatting>
  <conditionalFormatting sqref="AQ120:BJ120">
    <cfRule type="expression" dxfId="37" priority="65">
      <formula>$BK120&lt;&gt;""</formula>
    </cfRule>
  </conditionalFormatting>
  <conditionalFormatting sqref="AQ121:BJ121">
    <cfRule type="expression" dxfId="36" priority="64">
      <formula>$BK121&lt;&gt;""</formula>
    </cfRule>
  </conditionalFormatting>
  <conditionalFormatting sqref="AQ122:BJ122">
    <cfRule type="expression" dxfId="35" priority="63">
      <formula>$BK122&lt;&gt;""</formula>
    </cfRule>
  </conditionalFormatting>
  <conditionalFormatting sqref="AQ123:BJ123">
    <cfRule type="expression" dxfId="34" priority="62">
      <formula>$BK123&lt;&gt;""</formula>
    </cfRule>
  </conditionalFormatting>
  <conditionalFormatting sqref="AQ124:BJ124">
    <cfRule type="expression" dxfId="33" priority="61">
      <formula>$BK124&lt;&gt;""</formula>
    </cfRule>
  </conditionalFormatting>
  <conditionalFormatting sqref="AQ127:BJ127">
    <cfRule type="expression" dxfId="32" priority="60">
      <formula>$BK127&lt;&gt;""</formula>
    </cfRule>
  </conditionalFormatting>
  <conditionalFormatting sqref="AQ128:BJ128">
    <cfRule type="expression" dxfId="31" priority="59">
      <formula>$BK128&lt;&gt;""</formula>
    </cfRule>
  </conditionalFormatting>
  <conditionalFormatting sqref="AQ129:BJ129">
    <cfRule type="expression" dxfId="30" priority="58">
      <formula>$BK129&lt;&gt;""</formula>
    </cfRule>
  </conditionalFormatting>
  <conditionalFormatting sqref="AQ130:BJ130">
    <cfRule type="expression" dxfId="29" priority="57">
      <formula>$BK130&lt;&gt;""</formula>
    </cfRule>
  </conditionalFormatting>
  <conditionalFormatting sqref="AQ131:BJ131">
    <cfRule type="expression" dxfId="28" priority="56">
      <formula>$BK131&lt;&gt;""</formula>
    </cfRule>
  </conditionalFormatting>
  <conditionalFormatting sqref="AI51:AP51">
    <cfRule type="expression" priority="52" stopIfTrue="1">
      <formula>$AA$51=""</formula>
    </cfRule>
    <cfRule type="expression" dxfId="27" priority="53" stopIfTrue="1">
      <formula>$AA$51&lt;$AI$51</formula>
    </cfRule>
    <cfRule type="expression" dxfId="26" priority="54" stopIfTrue="1">
      <formula>$AA$51&lt;=$AN$51</formula>
    </cfRule>
    <cfRule type="expression" dxfId="25" priority="55" stopIfTrue="1">
      <formula>$AA$51&gt;$AN$51</formula>
    </cfRule>
  </conditionalFormatting>
  <conditionalFormatting sqref="AI52:AP52">
    <cfRule type="expression" priority="36" stopIfTrue="1">
      <formula>$AA$52=""</formula>
    </cfRule>
    <cfRule type="expression" dxfId="24" priority="37" stopIfTrue="1">
      <formula>$AA$52&lt;$AI$52</formula>
    </cfRule>
    <cfRule type="expression" dxfId="23" priority="38" stopIfTrue="1">
      <formula>$AA$52&lt;=$AN$52</formula>
    </cfRule>
    <cfRule type="expression" dxfId="22" priority="39" stopIfTrue="1">
      <formula>$AA$52&gt;$AN$52</formula>
    </cfRule>
  </conditionalFormatting>
  <conditionalFormatting sqref="AI53:AP53">
    <cfRule type="expression" priority="32" stopIfTrue="1">
      <formula>$AA$53=""</formula>
    </cfRule>
    <cfRule type="expression" dxfId="21" priority="33" stopIfTrue="1">
      <formula>$AA$53&lt;$AI$53</formula>
    </cfRule>
    <cfRule type="expression" dxfId="20" priority="34" stopIfTrue="1">
      <formula>$AA$53&lt;=$AN$53</formula>
    </cfRule>
    <cfRule type="expression" dxfId="19" priority="35" stopIfTrue="1">
      <formula>$AA$53&gt;$AN$53</formula>
    </cfRule>
  </conditionalFormatting>
  <conditionalFormatting sqref="AI54:AP54">
    <cfRule type="expression" priority="28" stopIfTrue="1">
      <formula>$AA$54=""</formula>
    </cfRule>
    <cfRule type="expression" dxfId="18" priority="29" stopIfTrue="1">
      <formula>$AA$54&lt;$AI$54</formula>
    </cfRule>
    <cfRule type="expression" dxfId="17" priority="30" stopIfTrue="1">
      <formula>$AA$54&lt;=$AN$54</formula>
    </cfRule>
    <cfRule type="expression" dxfId="16" priority="31" stopIfTrue="1">
      <formula>$AA$54&gt;$AN$54</formula>
    </cfRule>
  </conditionalFormatting>
  <conditionalFormatting sqref="AI58:AP58">
    <cfRule type="expression" priority="24" stopIfTrue="1">
      <formula>$AA$58=""</formula>
    </cfRule>
    <cfRule type="expression" dxfId="15" priority="25" stopIfTrue="1">
      <formula>$AA$58&lt;$AI$58</formula>
    </cfRule>
    <cfRule type="expression" dxfId="14" priority="26" stopIfTrue="1">
      <formula>$AA$58&lt;=$AN$58</formula>
    </cfRule>
    <cfRule type="expression" dxfId="13" priority="27" stopIfTrue="1">
      <formula>$AA$58&gt;$AN$58</formula>
    </cfRule>
  </conditionalFormatting>
  <conditionalFormatting sqref="AI60:AP60">
    <cfRule type="expression" priority="20" stopIfTrue="1">
      <formula>$AA$60=""</formula>
    </cfRule>
    <cfRule type="expression" dxfId="12" priority="21" stopIfTrue="1">
      <formula>$AA$60&lt;$AI$60</formula>
    </cfRule>
    <cfRule type="expression" dxfId="11" priority="22" stopIfTrue="1">
      <formula>$AA$60&lt;=$AN$60</formula>
    </cfRule>
    <cfRule type="expression" dxfId="10" priority="23" stopIfTrue="1">
      <formula>$AA$60&gt;$AN$60</formula>
    </cfRule>
  </conditionalFormatting>
  <conditionalFormatting sqref="AI65:AP65">
    <cfRule type="expression" priority="16" stopIfTrue="1">
      <formula>$AA$65=""</formula>
    </cfRule>
    <cfRule type="expression" dxfId="9" priority="17" stopIfTrue="1">
      <formula>$AA$65&lt;$AI$65</formula>
    </cfRule>
    <cfRule type="expression" dxfId="8" priority="18" stopIfTrue="1">
      <formula>$AA$65&lt;=$AN$65</formula>
    </cfRule>
    <cfRule type="expression" dxfId="7" priority="19" stopIfTrue="1">
      <formula>$AA$65&gt;$AN$65</formula>
    </cfRule>
  </conditionalFormatting>
  <conditionalFormatting sqref="BX43">
    <cfRule type="expression" dxfId="6" priority="15">
      <formula>$CQ43&lt;&gt;""</formula>
    </cfRule>
  </conditionalFormatting>
  <conditionalFormatting sqref="BX44">
    <cfRule type="expression" dxfId="5" priority="6">
      <formula>$CQ44&lt;&gt;""</formula>
    </cfRule>
  </conditionalFormatting>
  <conditionalFormatting sqref="BX45">
    <cfRule type="expression" dxfId="4" priority="5">
      <formula>$CQ45&lt;&gt;""</formula>
    </cfRule>
  </conditionalFormatting>
  <conditionalFormatting sqref="BX46">
    <cfRule type="expression" dxfId="3" priority="4">
      <formula>$CQ46&lt;&gt;""</formula>
    </cfRule>
  </conditionalFormatting>
  <conditionalFormatting sqref="BX47">
    <cfRule type="expression" dxfId="2" priority="3">
      <formula>$CQ47&lt;&gt;""</formula>
    </cfRule>
  </conditionalFormatting>
  <conditionalFormatting sqref="BX48">
    <cfRule type="expression" dxfId="1" priority="2">
      <formula>$CQ48&lt;&gt;""</formula>
    </cfRule>
  </conditionalFormatting>
  <conditionalFormatting sqref="AQ37:BJ37">
    <cfRule type="expression" dxfId="0" priority="1">
      <formula>$BK37&lt;&gt;""</formula>
    </cfRule>
  </conditionalFormatting>
  <dataValidations disablePrompts="1" count="1">
    <dataValidation type="list" allowBlank="1" showInputMessage="1" showErrorMessage="1" sqref="AA127:AH131 AA123:AH123 AA77:AH77 AA79:AH79 AA82:AH83 AA95:AH95 AA104:AH104 AA107:AH111 AA113:AH113" xr:uid="{20B60F6C-A050-418E-9DFD-389BC27F0E81}">
      <formula1>"Yes, No"</formula1>
    </dataValidation>
  </dataValidations>
  <printOptions horizontalCentered="1"/>
  <pageMargins left="0.25" right="0.25" top="0.25" bottom="0.5" header="0.3" footer="0.25"/>
  <pageSetup scale="38" fitToHeight="0" orientation="landscape" r:id="rId1"/>
  <headerFooter>
    <oddFooter>&amp;C&amp;"Arial,Bold"&amp;14&amp;K00-033Property of Left Field Investors, LLC</oddFooter>
  </headerFooter>
  <rowBreaks count="1" manualBreakCount="1">
    <brk id="10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308BC-0D2D-4B32-83E7-A12F78A09789}">
  <sheetPr codeName="Sheet2"/>
  <dimension ref="A1:BW36"/>
  <sheetViews>
    <sheetView showGridLines="0" zoomScale="80" zoomScaleNormal="80" workbookViewId="0">
      <pane ySplit="3" topLeftCell="A4" activePane="bottomLeft" state="frozen"/>
      <selection pane="bottomLeft" activeCell="A4" sqref="A4"/>
    </sheetView>
  </sheetViews>
  <sheetFormatPr defaultColWidth="3.6328125" defaultRowHeight="14.5" x14ac:dyDescent="0.35"/>
  <cols>
    <col min="1" max="16384" width="3.6328125" style="5"/>
  </cols>
  <sheetData>
    <row r="1" spans="1:75" ht="40" customHeight="1" x14ac:dyDescent="0.35">
      <c r="A1" s="4" t="s">
        <v>112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47"/>
      <c r="BN1" s="1"/>
      <c r="BO1" s="1"/>
      <c r="BP1" s="1"/>
      <c r="BQ1" s="1"/>
      <c r="BR1" s="1"/>
      <c r="BS1" s="1"/>
      <c r="BT1" s="1"/>
      <c r="BU1" s="1"/>
      <c r="BV1" s="1"/>
      <c r="BW1" s="1"/>
    </row>
    <row r="2" spans="1:75" ht="40" customHeight="1" x14ac:dyDescent="0.35">
      <c r="A2" s="38" t="s">
        <v>140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43"/>
      <c r="BN2" s="1"/>
      <c r="BO2" s="1"/>
      <c r="BP2" s="1"/>
      <c r="BQ2" s="1"/>
      <c r="BR2" s="1"/>
      <c r="BS2" s="1"/>
      <c r="BT2" s="1"/>
      <c r="BU2" s="1"/>
      <c r="BV2" s="1"/>
      <c r="BW2" s="1"/>
    </row>
    <row r="3" spans="1:75" ht="20" customHeight="1" x14ac:dyDescent="0.35">
      <c r="A3" s="46" t="s">
        <v>264</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37"/>
      <c r="BN3" s="1"/>
      <c r="BO3" s="1"/>
      <c r="BP3" s="1"/>
      <c r="BQ3" s="1"/>
      <c r="BR3" s="1"/>
      <c r="BS3" s="1"/>
      <c r="BT3" s="1"/>
      <c r="BU3" s="1"/>
      <c r="BV3" s="1"/>
      <c r="BW3" s="1"/>
    </row>
    <row r="4" spans="1:75" s="10" customFormat="1" ht="25" customHeight="1" x14ac:dyDescent="0.35">
      <c r="A4" s="6"/>
      <c r="B4" s="173" t="s">
        <v>128</v>
      </c>
      <c r="C4" s="174"/>
      <c r="D4" s="174"/>
      <c r="E4" s="174"/>
      <c r="F4" s="174"/>
      <c r="G4" s="175"/>
      <c r="H4" s="172" t="s">
        <v>141</v>
      </c>
      <c r="I4" s="172"/>
      <c r="J4" s="172"/>
      <c r="K4" s="172"/>
      <c r="L4" s="172"/>
      <c r="M4" s="172" t="s">
        <v>97</v>
      </c>
      <c r="N4" s="172"/>
      <c r="O4" s="172"/>
      <c r="P4" s="172"/>
      <c r="Q4" s="172"/>
      <c r="R4" s="172" t="s">
        <v>98</v>
      </c>
      <c r="S4" s="172"/>
      <c r="T4" s="172"/>
      <c r="U4" s="172"/>
      <c r="V4" s="172"/>
      <c r="W4" s="172" t="s">
        <v>99</v>
      </c>
      <c r="X4" s="172"/>
      <c r="Y4" s="172"/>
      <c r="Z4" s="172"/>
      <c r="AA4" s="172"/>
      <c r="AB4" s="172" t="s">
        <v>100</v>
      </c>
      <c r="AC4" s="172"/>
      <c r="AD4" s="172"/>
      <c r="AE4" s="172"/>
      <c r="AF4" s="172"/>
      <c r="AG4" s="172" t="s">
        <v>101</v>
      </c>
      <c r="AH4" s="172"/>
      <c r="AI4" s="172"/>
      <c r="AJ4" s="172"/>
      <c r="AK4" s="172"/>
      <c r="AL4" s="172" t="s">
        <v>102</v>
      </c>
      <c r="AM4" s="172"/>
      <c r="AN4" s="172"/>
      <c r="AO4" s="172"/>
      <c r="AP4" s="172"/>
      <c r="AQ4" s="172" t="s">
        <v>103</v>
      </c>
      <c r="AR4" s="172"/>
      <c r="AS4" s="172"/>
      <c r="AT4" s="172"/>
      <c r="AU4" s="172"/>
      <c r="AV4" s="172" t="s">
        <v>104</v>
      </c>
      <c r="AW4" s="172"/>
      <c r="AX4" s="172"/>
      <c r="AY4" s="172"/>
      <c r="AZ4" s="172"/>
      <c r="BA4" s="172" t="s">
        <v>105</v>
      </c>
      <c r="BB4" s="172"/>
      <c r="BC4" s="172"/>
      <c r="BD4" s="172"/>
      <c r="BE4" s="172"/>
      <c r="BF4" s="172" t="s">
        <v>126</v>
      </c>
      <c r="BG4" s="172"/>
      <c r="BH4" s="172"/>
      <c r="BI4" s="172"/>
      <c r="BJ4" s="172"/>
      <c r="BK4" s="166" t="s">
        <v>138</v>
      </c>
      <c r="BL4" s="167"/>
      <c r="BM4" s="167"/>
      <c r="BN4" s="167"/>
      <c r="BO4" s="168"/>
      <c r="BP4" s="3"/>
      <c r="BQ4" s="3"/>
      <c r="BR4" s="3"/>
    </row>
    <row r="5" spans="1:75" s="10" customFormat="1" ht="25" customHeight="1" x14ac:dyDescent="0.35">
      <c r="A5" s="6"/>
      <c r="B5" s="173" t="s">
        <v>129</v>
      </c>
      <c r="C5" s="174"/>
      <c r="D5" s="174"/>
      <c r="E5" s="174"/>
      <c r="F5" s="174"/>
      <c r="G5" s="175"/>
      <c r="H5" s="169">
        <f>-Inputs!O44</f>
        <v>-100000</v>
      </c>
      <c r="I5" s="170"/>
      <c r="J5" s="170"/>
      <c r="K5" s="170"/>
      <c r="L5" s="171"/>
      <c r="M5" s="169"/>
      <c r="N5" s="170"/>
      <c r="O5" s="170"/>
      <c r="P5" s="170"/>
      <c r="Q5" s="171"/>
      <c r="R5" s="169"/>
      <c r="S5" s="170"/>
      <c r="T5" s="170"/>
      <c r="U5" s="170"/>
      <c r="V5" s="171"/>
      <c r="W5" s="169"/>
      <c r="X5" s="170"/>
      <c r="Y5" s="170"/>
      <c r="Z5" s="170"/>
      <c r="AA5" s="171"/>
      <c r="AB5" s="169"/>
      <c r="AC5" s="170"/>
      <c r="AD5" s="170"/>
      <c r="AE5" s="170"/>
      <c r="AF5" s="171"/>
      <c r="AG5" s="169"/>
      <c r="AH5" s="170"/>
      <c r="AI5" s="170"/>
      <c r="AJ5" s="170"/>
      <c r="AK5" s="171"/>
      <c r="AL5" s="169"/>
      <c r="AM5" s="170"/>
      <c r="AN5" s="170"/>
      <c r="AO5" s="170"/>
      <c r="AP5" s="171"/>
      <c r="AQ5" s="169"/>
      <c r="AR5" s="170"/>
      <c r="AS5" s="170"/>
      <c r="AT5" s="170"/>
      <c r="AU5" s="171"/>
      <c r="AV5" s="169"/>
      <c r="AW5" s="170"/>
      <c r="AX5" s="170"/>
      <c r="AY5" s="170"/>
      <c r="AZ5" s="171"/>
      <c r="BA5" s="169"/>
      <c r="BB5" s="170"/>
      <c r="BC5" s="170"/>
      <c r="BD5" s="170"/>
      <c r="BE5" s="171"/>
      <c r="BF5" s="169"/>
      <c r="BG5" s="170"/>
      <c r="BH5" s="170"/>
      <c r="BI5" s="170"/>
      <c r="BJ5" s="171"/>
      <c r="BK5" s="169"/>
      <c r="BL5" s="170"/>
      <c r="BM5" s="170"/>
      <c r="BN5" s="170"/>
      <c r="BO5" s="171"/>
      <c r="BP5" s="3"/>
      <c r="BQ5" s="3"/>
      <c r="BR5" s="3"/>
    </row>
    <row r="6" spans="1:75" s="10" customFormat="1" ht="25" customHeight="1" x14ac:dyDescent="0.35">
      <c r="A6" s="6"/>
      <c r="B6" s="173" t="s">
        <v>130</v>
      </c>
      <c r="C6" s="174"/>
      <c r="D6" s="174"/>
      <c r="E6" s="174"/>
      <c r="F6" s="174"/>
      <c r="G6" s="175"/>
      <c r="H6" s="169" t="str">
        <f>IF(ISBLANK(Inputs!O45),"",+Inputs!O45)</f>
        <v/>
      </c>
      <c r="I6" s="170"/>
      <c r="J6" s="170"/>
      <c r="K6" s="170"/>
      <c r="L6" s="171"/>
      <c r="M6" s="169" t="str">
        <f>IF(ISBLANK(Inputs!T45),"",+Inputs!T45)</f>
        <v/>
      </c>
      <c r="N6" s="170"/>
      <c r="O6" s="170"/>
      <c r="P6" s="170"/>
      <c r="Q6" s="171"/>
      <c r="R6" s="169" t="str">
        <f>IF(ISBLANK(Inputs!Y45),"",+Inputs!Y45)</f>
        <v/>
      </c>
      <c r="S6" s="170"/>
      <c r="T6" s="170"/>
      <c r="U6" s="170"/>
      <c r="V6" s="171"/>
      <c r="W6" s="169" t="str">
        <f>IF(ISBLANK(Inputs!AD45),"",+Inputs!AD45)</f>
        <v/>
      </c>
      <c r="X6" s="170"/>
      <c r="Y6" s="170"/>
      <c r="Z6" s="170"/>
      <c r="AA6" s="171"/>
      <c r="AB6" s="169" t="str">
        <f>IF(ISBLANK(Inputs!AI45),"",+Inputs!AI45)</f>
        <v/>
      </c>
      <c r="AC6" s="170"/>
      <c r="AD6" s="170"/>
      <c r="AE6" s="170"/>
      <c r="AF6" s="171"/>
      <c r="AG6" s="169" t="str">
        <f>IF(ISBLANK(Inputs!AN45),"",+Inputs!AN45)</f>
        <v/>
      </c>
      <c r="AH6" s="170"/>
      <c r="AI6" s="170"/>
      <c r="AJ6" s="170"/>
      <c r="AK6" s="171"/>
      <c r="AL6" s="169" t="str">
        <f>IF(ISBLANK(Inputs!AS45),"",+Inputs!AS45)</f>
        <v/>
      </c>
      <c r="AM6" s="170"/>
      <c r="AN6" s="170"/>
      <c r="AO6" s="170"/>
      <c r="AP6" s="171"/>
      <c r="AQ6" s="169" t="str">
        <f>IF(ISBLANK(Inputs!AX45),"",+Inputs!AX45)</f>
        <v/>
      </c>
      <c r="AR6" s="170"/>
      <c r="AS6" s="170"/>
      <c r="AT6" s="170"/>
      <c r="AU6" s="171"/>
      <c r="AV6" s="169" t="str">
        <f>IF(ISBLANK(Inputs!BC45),"",+Inputs!BC45)</f>
        <v/>
      </c>
      <c r="AW6" s="170"/>
      <c r="AX6" s="170"/>
      <c r="AY6" s="170"/>
      <c r="AZ6" s="171"/>
      <c r="BA6" s="169" t="str">
        <f>IF(ISBLANK(Inputs!BH45),"",+Inputs!BH45)</f>
        <v/>
      </c>
      <c r="BB6" s="170"/>
      <c r="BC6" s="170"/>
      <c r="BD6" s="170"/>
      <c r="BE6" s="171"/>
      <c r="BF6" s="169" t="str">
        <f>IF(ISBLANK(Inputs!BM45),"",+Inputs!BM45)</f>
        <v/>
      </c>
      <c r="BG6" s="170"/>
      <c r="BH6" s="170"/>
      <c r="BI6" s="170"/>
      <c r="BJ6" s="171"/>
      <c r="BK6" s="169">
        <f>SUM(M6:BJ6)</f>
        <v>0</v>
      </c>
      <c r="BL6" s="170"/>
      <c r="BM6" s="170"/>
      <c r="BN6" s="170"/>
      <c r="BO6" s="171"/>
      <c r="BP6" s="3"/>
      <c r="BQ6" s="3"/>
      <c r="BR6" s="3"/>
    </row>
    <row r="7" spans="1:75" s="10" customFormat="1" ht="25" customHeight="1" x14ac:dyDescent="0.35">
      <c r="A7" s="6"/>
      <c r="B7" s="173" t="s">
        <v>131</v>
      </c>
      <c r="C7" s="174"/>
      <c r="D7" s="174"/>
      <c r="E7" s="174"/>
      <c r="F7" s="174"/>
      <c r="G7" s="175"/>
      <c r="H7" s="169" t="str">
        <f>IF(ISBLANK(Inputs!O47),"",+Inputs!O47)</f>
        <v/>
      </c>
      <c r="I7" s="170"/>
      <c r="J7" s="170"/>
      <c r="K7" s="170"/>
      <c r="L7" s="171"/>
      <c r="M7" s="169" t="str">
        <f>IF(ISBLANK(Inputs!T47),"",+Inputs!T47)</f>
        <v/>
      </c>
      <c r="N7" s="170"/>
      <c r="O7" s="170"/>
      <c r="P7" s="170"/>
      <c r="Q7" s="171"/>
      <c r="R7" s="169" t="str">
        <f>IF(ISBLANK(Inputs!Y47),"",+Inputs!Y47)</f>
        <v/>
      </c>
      <c r="S7" s="170"/>
      <c r="T7" s="170"/>
      <c r="U7" s="170"/>
      <c r="V7" s="171"/>
      <c r="W7" s="169" t="str">
        <f>IF(ISBLANK(Inputs!AD47),"",+Inputs!AD47)</f>
        <v/>
      </c>
      <c r="X7" s="170"/>
      <c r="Y7" s="170"/>
      <c r="Z7" s="170"/>
      <c r="AA7" s="171"/>
      <c r="AB7" s="169" t="str">
        <f>IF(ISBLANK(Inputs!AI47),"",+Inputs!AI47)</f>
        <v/>
      </c>
      <c r="AC7" s="170"/>
      <c r="AD7" s="170"/>
      <c r="AE7" s="170"/>
      <c r="AF7" s="171"/>
      <c r="AG7" s="169" t="str">
        <f>IF(ISBLANK(Inputs!AN47),"",+Inputs!AN47)</f>
        <v/>
      </c>
      <c r="AH7" s="170"/>
      <c r="AI7" s="170"/>
      <c r="AJ7" s="170"/>
      <c r="AK7" s="171"/>
      <c r="AL7" s="169" t="str">
        <f>IF(ISBLANK(Inputs!AS47),"",+Inputs!AS47)</f>
        <v/>
      </c>
      <c r="AM7" s="170"/>
      <c r="AN7" s="170"/>
      <c r="AO7" s="170"/>
      <c r="AP7" s="171"/>
      <c r="AQ7" s="169" t="str">
        <f>IF(ISBLANK(Inputs!AX47),"",+Inputs!AX47)</f>
        <v/>
      </c>
      <c r="AR7" s="170"/>
      <c r="AS7" s="170"/>
      <c r="AT7" s="170"/>
      <c r="AU7" s="171"/>
      <c r="AV7" s="169" t="str">
        <f>IF(ISBLANK(Inputs!BC47),"",+Inputs!BC47)</f>
        <v/>
      </c>
      <c r="AW7" s="170"/>
      <c r="AX7" s="170"/>
      <c r="AY7" s="170"/>
      <c r="AZ7" s="171"/>
      <c r="BA7" s="169" t="str">
        <f>IF(ISBLANK(Inputs!BH47),"",+Inputs!BH47)</f>
        <v/>
      </c>
      <c r="BB7" s="170"/>
      <c r="BC7" s="170"/>
      <c r="BD7" s="170"/>
      <c r="BE7" s="171"/>
      <c r="BF7" s="169" t="str">
        <f>IF(ISBLANK(Inputs!BM47),"",+Inputs!BM47)</f>
        <v/>
      </c>
      <c r="BG7" s="170"/>
      <c r="BH7" s="170"/>
      <c r="BI7" s="170"/>
      <c r="BJ7" s="171"/>
      <c r="BK7" s="169">
        <f>SUM(M7:BJ7)</f>
        <v>0</v>
      </c>
      <c r="BL7" s="170"/>
      <c r="BM7" s="170"/>
      <c r="BN7" s="170"/>
      <c r="BO7" s="171"/>
      <c r="BP7" s="3"/>
      <c r="BQ7" s="3"/>
      <c r="BR7" s="3"/>
    </row>
    <row r="8" spans="1:75" s="10" customFormat="1" ht="25" customHeight="1" x14ac:dyDescent="0.35">
      <c r="A8" s="6"/>
      <c r="B8" s="173" t="s">
        <v>132</v>
      </c>
      <c r="C8" s="174"/>
      <c r="D8" s="174"/>
      <c r="E8" s="174"/>
      <c r="F8" s="174"/>
      <c r="G8" s="175"/>
      <c r="H8" s="169">
        <f>SUM(H5:H7)</f>
        <v>-100000</v>
      </c>
      <c r="I8" s="170"/>
      <c r="J8" s="170"/>
      <c r="K8" s="170"/>
      <c r="L8" s="171"/>
      <c r="M8" s="169">
        <f>SUM(M5:M7)</f>
        <v>0</v>
      </c>
      <c r="N8" s="170"/>
      <c r="O8" s="170"/>
      <c r="P8" s="170"/>
      <c r="Q8" s="171"/>
      <c r="R8" s="169">
        <f>SUM(R5:R7)</f>
        <v>0</v>
      </c>
      <c r="S8" s="170"/>
      <c r="T8" s="170"/>
      <c r="U8" s="170"/>
      <c r="V8" s="171"/>
      <c r="W8" s="169">
        <f>SUM(W5:W7)</f>
        <v>0</v>
      </c>
      <c r="X8" s="170"/>
      <c r="Y8" s="170"/>
      <c r="Z8" s="170"/>
      <c r="AA8" s="171"/>
      <c r="AB8" s="169">
        <f>SUM(AB5:AB7)</f>
        <v>0</v>
      </c>
      <c r="AC8" s="170"/>
      <c r="AD8" s="170"/>
      <c r="AE8" s="170"/>
      <c r="AF8" s="171"/>
      <c r="AG8" s="169">
        <f>SUM(AG5:AG7)</f>
        <v>0</v>
      </c>
      <c r="AH8" s="170"/>
      <c r="AI8" s="170"/>
      <c r="AJ8" s="170"/>
      <c r="AK8" s="171"/>
      <c r="AL8" s="169">
        <f>SUM(AL5:AL7)</f>
        <v>0</v>
      </c>
      <c r="AM8" s="170"/>
      <c r="AN8" s="170"/>
      <c r="AO8" s="170"/>
      <c r="AP8" s="171"/>
      <c r="AQ8" s="169">
        <f>SUM(AQ5:AQ7)</f>
        <v>0</v>
      </c>
      <c r="AR8" s="170"/>
      <c r="AS8" s="170"/>
      <c r="AT8" s="170"/>
      <c r="AU8" s="171"/>
      <c r="AV8" s="169">
        <f>SUM(AV5:AV7)</f>
        <v>0</v>
      </c>
      <c r="AW8" s="170"/>
      <c r="AX8" s="170"/>
      <c r="AY8" s="170"/>
      <c r="AZ8" s="171"/>
      <c r="BA8" s="169">
        <f>SUM(BA5:BA7)</f>
        <v>0</v>
      </c>
      <c r="BB8" s="170"/>
      <c r="BC8" s="170"/>
      <c r="BD8" s="170"/>
      <c r="BE8" s="171"/>
      <c r="BF8" s="169">
        <f>SUM(BF5:BF7)</f>
        <v>0</v>
      </c>
      <c r="BG8" s="170"/>
      <c r="BH8" s="170"/>
      <c r="BI8" s="170"/>
      <c r="BJ8" s="171"/>
      <c r="BK8" s="169">
        <f>SUM(M8:BJ8)</f>
        <v>0</v>
      </c>
      <c r="BL8" s="170"/>
      <c r="BM8" s="170"/>
      <c r="BN8" s="170"/>
      <c r="BO8" s="171"/>
      <c r="BP8" s="3"/>
      <c r="BQ8" s="3"/>
      <c r="BR8" s="3"/>
    </row>
    <row r="9" spans="1:75" s="10" customFormat="1" ht="25" customHeight="1" x14ac:dyDescent="0.35">
      <c r="A9" s="6"/>
      <c r="B9" s="173" t="s">
        <v>133</v>
      </c>
      <c r="C9" s="174"/>
      <c r="D9" s="174"/>
      <c r="E9" s="174"/>
      <c r="F9" s="174"/>
      <c r="G9" s="175"/>
      <c r="H9" s="176" t="e">
        <f>IRR(H8:BJ8)</f>
        <v>#NUM!</v>
      </c>
      <c r="I9" s="177"/>
      <c r="J9" s="177"/>
      <c r="K9" s="177"/>
      <c r="L9" s="178"/>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3"/>
      <c r="BM9" s="3"/>
      <c r="BN9" s="3"/>
      <c r="BO9" s="3"/>
      <c r="BP9" s="3"/>
      <c r="BQ9" s="3"/>
      <c r="BR9" s="3"/>
    </row>
    <row r="10" spans="1:75" s="10" customFormat="1" ht="25" customHeight="1" x14ac:dyDescent="0.35">
      <c r="A10" s="6"/>
      <c r="B10" s="173" t="s">
        <v>134</v>
      </c>
      <c r="C10" s="174"/>
      <c r="D10" s="174"/>
      <c r="E10" s="174"/>
      <c r="F10" s="174"/>
      <c r="G10" s="175"/>
      <c r="H10" s="179">
        <f>SUM($M$8:$BJ$8)/-SUM($H$5:$BJ$5)</f>
        <v>0</v>
      </c>
      <c r="I10" s="180"/>
      <c r="J10" s="180"/>
      <c r="K10" s="180"/>
      <c r="L10" s="181"/>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3"/>
      <c r="BM10" s="3"/>
      <c r="BN10" s="3"/>
      <c r="BO10" s="3"/>
      <c r="BP10" s="3"/>
      <c r="BQ10" s="3"/>
      <c r="BR10" s="3"/>
    </row>
    <row r="11" spans="1:75" s="10" customFormat="1" ht="17.5" x14ac:dyDescent="0.3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3"/>
      <c r="BO11" s="3"/>
      <c r="BP11" s="3"/>
      <c r="BQ11" s="3"/>
      <c r="BR11" s="3"/>
      <c r="BS11" s="3"/>
      <c r="BT11" s="3"/>
      <c r="BU11" s="3"/>
      <c r="BV11" s="3"/>
      <c r="BW11" s="3"/>
    </row>
    <row r="12" spans="1:75" s="10" customFormat="1" ht="40" customHeight="1" x14ac:dyDescent="0.35">
      <c r="A12" s="6"/>
      <c r="B12" s="194" t="s">
        <v>135</v>
      </c>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5"/>
      <c r="AJ12" s="15"/>
      <c r="AK12" s="194" t="s">
        <v>136</v>
      </c>
      <c r="AL12" s="194"/>
      <c r="AM12" s="194"/>
      <c r="AN12" s="194"/>
      <c r="AO12" s="194"/>
      <c r="AP12" s="194"/>
      <c r="AQ12" s="194"/>
      <c r="AR12" s="194"/>
      <c r="AS12" s="194"/>
      <c r="AT12" s="194"/>
      <c r="AU12" s="194"/>
      <c r="AV12" s="194"/>
      <c r="AW12" s="194"/>
      <c r="AX12" s="194"/>
      <c r="AY12" s="194"/>
      <c r="AZ12" s="194"/>
      <c r="BA12" s="194"/>
      <c r="BB12" s="194"/>
      <c r="BC12" s="15"/>
      <c r="BD12" s="15"/>
      <c r="BE12" s="194" t="s">
        <v>137</v>
      </c>
      <c r="BF12" s="194"/>
      <c r="BG12" s="194"/>
      <c r="BH12" s="194"/>
      <c r="BI12" s="194"/>
      <c r="BJ12" s="194"/>
      <c r="BK12" s="194"/>
      <c r="BL12" s="194"/>
      <c r="BM12" s="194"/>
      <c r="BN12" s="194"/>
      <c r="BO12" s="194"/>
      <c r="BP12" s="194"/>
      <c r="BQ12" s="194"/>
      <c r="BR12" s="194"/>
      <c r="BS12" s="194"/>
      <c r="BT12" s="194"/>
      <c r="BU12" s="194"/>
      <c r="BV12" s="194"/>
    </row>
    <row r="13" spans="1:75" s="10" customFormat="1" ht="25" customHeight="1" x14ac:dyDescent="0.35">
      <c r="A13" s="6"/>
      <c r="B13" s="166" t="s">
        <v>128</v>
      </c>
      <c r="C13" s="167"/>
      <c r="D13" s="168"/>
      <c r="E13" s="166" t="s">
        <v>130</v>
      </c>
      <c r="F13" s="167"/>
      <c r="G13" s="167"/>
      <c r="H13" s="167"/>
      <c r="I13" s="168"/>
      <c r="J13" s="166" t="s">
        <v>139</v>
      </c>
      <c r="K13" s="167"/>
      <c r="L13" s="167"/>
      <c r="M13" s="167"/>
      <c r="N13" s="168"/>
      <c r="O13" s="166" t="s">
        <v>106</v>
      </c>
      <c r="P13" s="167"/>
      <c r="Q13" s="167"/>
      <c r="R13" s="167"/>
      <c r="S13" s="168"/>
      <c r="T13" s="166" t="s">
        <v>139</v>
      </c>
      <c r="U13" s="167"/>
      <c r="V13" s="167"/>
      <c r="W13" s="167"/>
      <c r="X13" s="168"/>
      <c r="Y13" s="166" t="s">
        <v>138</v>
      </c>
      <c r="Z13" s="167"/>
      <c r="AA13" s="167"/>
      <c r="AB13" s="167"/>
      <c r="AC13" s="168"/>
      <c r="AD13" s="166" t="s">
        <v>139</v>
      </c>
      <c r="AE13" s="167"/>
      <c r="AF13" s="167"/>
      <c r="AG13" s="167"/>
      <c r="AH13" s="168"/>
      <c r="AI13" s="16"/>
      <c r="AJ13" s="16"/>
      <c r="AK13" s="166" t="s">
        <v>128</v>
      </c>
      <c r="AL13" s="167"/>
      <c r="AM13" s="168"/>
      <c r="AN13" s="166" t="s">
        <v>130</v>
      </c>
      <c r="AO13" s="167"/>
      <c r="AP13" s="167"/>
      <c r="AQ13" s="167"/>
      <c r="AR13" s="168"/>
      <c r="AS13" s="166" t="s">
        <v>106</v>
      </c>
      <c r="AT13" s="167"/>
      <c r="AU13" s="167"/>
      <c r="AV13" s="167"/>
      <c r="AW13" s="168"/>
      <c r="AX13" s="166" t="s">
        <v>138</v>
      </c>
      <c r="AY13" s="167"/>
      <c r="AZ13" s="167"/>
      <c r="BA13" s="167"/>
      <c r="BB13" s="168"/>
      <c r="BC13" s="12"/>
      <c r="BD13" s="12"/>
      <c r="BE13" s="166" t="s">
        <v>128</v>
      </c>
      <c r="BF13" s="167"/>
      <c r="BG13" s="168"/>
      <c r="BH13" s="166" t="s">
        <v>130</v>
      </c>
      <c r="BI13" s="167"/>
      <c r="BJ13" s="167"/>
      <c r="BK13" s="167"/>
      <c r="BL13" s="168"/>
      <c r="BM13" s="166" t="s">
        <v>106</v>
      </c>
      <c r="BN13" s="167"/>
      <c r="BO13" s="167"/>
      <c r="BP13" s="167"/>
      <c r="BQ13" s="168"/>
      <c r="BR13" s="166" t="s">
        <v>138</v>
      </c>
      <c r="BS13" s="167"/>
      <c r="BT13" s="167"/>
      <c r="BU13" s="167"/>
      <c r="BV13" s="168"/>
      <c r="BW13" s="14"/>
    </row>
    <row r="14" spans="1:75" s="10" customFormat="1" ht="25" customHeight="1" x14ac:dyDescent="0.35">
      <c r="A14" s="6"/>
      <c r="B14" s="166">
        <v>1</v>
      </c>
      <c r="C14" s="167"/>
      <c r="D14" s="168"/>
      <c r="E14" s="169" t="str">
        <f>+M6</f>
        <v/>
      </c>
      <c r="F14" s="170"/>
      <c r="G14" s="170"/>
      <c r="H14" s="170"/>
      <c r="I14" s="171"/>
      <c r="J14" s="169" t="str">
        <f t="shared" ref="J14:J23" si="0">IF(E14="","",-PV($H$9,$B14,,E14))</f>
        <v/>
      </c>
      <c r="K14" s="170"/>
      <c r="L14" s="170"/>
      <c r="M14" s="170"/>
      <c r="N14" s="171"/>
      <c r="O14" s="169" t="str">
        <f>+M7</f>
        <v/>
      </c>
      <c r="P14" s="170"/>
      <c r="Q14" s="170"/>
      <c r="R14" s="170"/>
      <c r="S14" s="171"/>
      <c r="T14" s="169" t="str">
        <f t="shared" ref="T14:T23" si="1">IF(O14="","",-PV($H$9,$B14,,O14))</f>
        <v/>
      </c>
      <c r="U14" s="170"/>
      <c r="V14" s="170"/>
      <c r="W14" s="170"/>
      <c r="X14" s="171"/>
      <c r="Y14" s="169" t="str">
        <f t="shared" ref="Y14:Y23" si="2">IF(O14="",+E14,+O14+E14)</f>
        <v/>
      </c>
      <c r="Z14" s="170"/>
      <c r="AA14" s="170"/>
      <c r="AB14" s="170"/>
      <c r="AC14" s="171"/>
      <c r="AD14" s="169" t="str">
        <f t="shared" ref="AD14:AD23" si="3">IF(Y14="","",-PV($H$9,$B14,,Y14))</f>
        <v/>
      </c>
      <c r="AE14" s="170"/>
      <c r="AF14" s="170"/>
      <c r="AG14" s="170"/>
      <c r="AH14" s="171"/>
      <c r="AI14" s="7"/>
      <c r="AJ14" s="7"/>
      <c r="AK14" s="166">
        <v>1</v>
      </c>
      <c r="AL14" s="167"/>
      <c r="AM14" s="168"/>
      <c r="AN14" s="169" t="str">
        <f t="shared" ref="AN14:AN23" si="4">E14</f>
        <v/>
      </c>
      <c r="AO14" s="170"/>
      <c r="AP14" s="170"/>
      <c r="AQ14" s="170"/>
      <c r="AR14" s="171"/>
      <c r="AS14" s="169" t="str">
        <f t="shared" ref="AS14:AS23" si="5">O14</f>
        <v/>
      </c>
      <c r="AT14" s="170"/>
      <c r="AU14" s="170"/>
      <c r="AV14" s="170"/>
      <c r="AW14" s="171"/>
      <c r="AX14" s="169">
        <f>SUM(AN14:AS14)</f>
        <v>0</v>
      </c>
      <c r="AY14" s="170"/>
      <c r="AZ14" s="170"/>
      <c r="BA14" s="170"/>
      <c r="BB14" s="171"/>
      <c r="BC14" s="6"/>
      <c r="BD14" s="6"/>
      <c r="BE14" s="166" t="s">
        <v>146</v>
      </c>
      <c r="BF14" s="167"/>
      <c r="BG14" s="168"/>
      <c r="BH14" s="169"/>
      <c r="BI14" s="170"/>
      <c r="BJ14" s="170"/>
      <c r="BK14" s="170"/>
      <c r="BL14" s="171"/>
      <c r="BM14" s="169">
        <f>+H5</f>
        <v>-100000</v>
      </c>
      <c r="BN14" s="170"/>
      <c r="BO14" s="170"/>
      <c r="BP14" s="170"/>
      <c r="BQ14" s="171"/>
      <c r="BR14" s="169">
        <f t="shared" ref="BR14" si="6">SUM(BH14:BM14)</f>
        <v>-100000</v>
      </c>
      <c r="BS14" s="170"/>
      <c r="BT14" s="170"/>
      <c r="BU14" s="170"/>
      <c r="BV14" s="171"/>
    </row>
    <row r="15" spans="1:75" s="10" customFormat="1" ht="25" customHeight="1" x14ac:dyDescent="0.35">
      <c r="A15" s="6"/>
      <c r="B15" s="166">
        <f>B14+1</f>
        <v>2</v>
      </c>
      <c r="C15" s="167"/>
      <c r="D15" s="168"/>
      <c r="E15" s="169" t="str">
        <f>+R6</f>
        <v/>
      </c>
      <c r="F15" s="170"/>
      <c r="G15" s="170"/>
      <c r="H15" s="170"/>
      <c r="I15" s="171"/>
      <c r="J15" s="169" t="str">
        <f t="shared" si="0"/>
        <v/>
      </c>
      <c r="K15" s="170"/>
      <c r="L15" s="170"/>
      <c r="M15" s="170"/>
      <c r="N15" s="171"/>
      <c r="O15" s="169" t="str">
        <f>+R7</f>
        <v/>
      </c>
      <c r="P15" s="170"/>
      <c r="Q15" s="170"/>
      <c r="R15" s="170"/>
      <c r="S15" s="171"/>
      <c r="T15" s="169" t="str">
        <f t="shared" si="1"/>
        <v/>
      </c>
      <c r="U15" s="170"/>
      <c r="V15" s="170"/>
      <c r="W15" s="170"/>
      <c r="X15" s="171"/>
      <c r="Y15" s="169" t="str">
        <f t="shared" si="2"/>
        <v/>
      </c>
      <c r="Z15" s="170"/>
      <c r="AA15" s="170"/>
      <c r="AB15" s="170"/>
      <c r="AC15" s="171"/>
      <c r="AD15" s="169" t="str">
        <f t="shared" si="3"/>
        <v/>
      </c>
      <c r="AE15" s="170"/>
      <c r="AF15" s="170"/>
      <c r="AG15" s="170"/>
      <c r="AH15" s="171"/>
      <c r="AI15" s="7"/>
      <c r="AJ15" s="7"/>
      <c r="AK15" s="166">
        <v>2</v>
      </c>
      <c r="AL15" s="167"/>
      <c r="AM15" s="168"/>
      <c r="AN15" s="169" t="str">
        <f t="shared" si="4"/>
        <v/>
      </c>
      <c r="AO15" s="170"/>
      <c r="AP15" s="170"/>
      <c r="AQ15" s="170"/>
      <c r="AR15" s="171"/>
      <c r="AS15" s="169" t="str">
        <f t="shared" si="5"/>
        <v/>
      </c>
      <c r="AT15" s="170"/>
      <c r="AU15" s="170"/>
      <c r="AV15" s="170"/>
      <c r="AW15" s="171"/>
      <c r="AX15" s="169">
        <f>SUM(AN15:AS15)</f>
        <v>0</v>
      </c>
      <c r="AY15" s="170"/>
      <c r="AZ15" s="170"/>
      <c r="BA15" s="170"/>
      <c r="BB15" s="171"/>
      <c r="BC15" s="6"/>
      <c r="BD15" s="6"/>
      <c r="BE15" s="166">
        <v>1</v>
      </c>
      <c r="BF15" s="167"/>
      <c r="BG15" s="168"/>
      <c r="BH15" s="169" t="str">
        <f t="shared" ref="BH15:BH24" si="7">AN14</f>
        <v/>
      </c>
      <c r="BI15" s="170"/>
      <c r="BJ15" s="170"/>
      <c r="BK15" s="170"/>
      <c r="BL15" s="171"/>
      <c r="BM15" s="169" t="str">
        <f t="shared" ref="BM15:BM23" si="8">AS14</f>
        <v/>
      </c>
      <c r="BN15" s="170"/>
      <c r="BO15" s="170"/>
      <c r="BP15" s="170"/>
      <c r="BQ15" s="171"/>
      <c r="BR15" s="169">
        <f t="shared" ref="BR15:BR20" si="9">SUM(BH15:BM15)</f>
        <v>0</v>
      </c>
      <c r="BS15" s="170"/>
      <c r="BT15" s="170"/>
      <c r="BU15" s="170"/>
      <c r="BV15" s="171"/>
    </row>
    <row r="16" spans="1:75" s="10" customFormat="1" ht="25" customHeight="1" x14ac:dyDescent="0.35">
      <c r="A16" s="6"/>
      <c r="B16" s="166">
        <f t="shared" ref="B16:B23" si="10">B15+1</f>
        <v>3</v>
      </c>
      <c r="C16" s="167"/>
      <c r="D16" s="168"/>
      <c r="E16" s="169" t="str">
        <f>+W6</f>
        <v/>
      </c>
      <c r="F16" s="170"/>
      <c r="G16" s="170"/>
      <c r="H16" s="170"/>
      <c r="I16" s="171"/>
      <c r="J16" s="169" t="str">
        <f t="shared" si="0"/>
        <v/>
      </c>
      <c r="K16" s="170"/>
      <c r="L16" s="170"/>
      <c r="M16" s="170"/>
      <c r="N16" s="171"/>
      <c r="O16" s="169" t="str">
        <f>+W7</f>
        <v/>
      </c>
      <c r="P16" s="170"/>
      <c r="Q16" s="170"/>
      <c r="R16" s="170"/>
      <c r="S16" s="171"/>
      <c r="T16" s="169" t="str">
        <f t="shared" si="1"/>
        <v/>
      </c>
      <c r="U16" s="170"/>
      <c r="V16" s="170"/>
      <c r="W16" s="170"/>
      <c r="X16" s="171"/>
      <c r="Y16" s="169" t="str">
        <f t="shared" si="2"/>
        <v/>
      </c>
      <c r="Z16" s="170"/>
      <c r="AA16" s="170"/>
      <c r="AB16" s="170"/>
      <c r="AC16" s="171"/>
      <c r="AD16" s="169" t="str">
        <f t="shared" si="3"/>
        <v/>
      </c>
      <c r="AE16" s="170"/>
      <c r="AF16" s="170"/>
      <c r="AG16" s="170"/>
      <c r="AH16" s="171"/>
      <c r="AI16" s="7"/>
      <c r="AJ16" s="7"/>
      <c r="AK16" s="166">
        <v>3</v>
      </c>
      <c r="AL16" s="167"/>
      <c r="AM16" s="168"/>
      <c r="AN16" s="169" t="str">
        <f t="shared" si="4"/>
        <v/>
      </c>
      <c r="AO16" s="170"/>
      <c r="AP16" s="170"/>
      <c r="AQ16" s="170"/>
      <c r="AR16" s="171"/>
      <c r="AS16" s="169" t="str">
        <f t="shared" si="5"/>
        <v/>
      </c>
      <c r="AT16" s="170"/>
      <c r="AU16" s="170"/>
      <c r="AV16" s="170"/>
      <c r="AW16" s="171"/>
      <c r="AX16" s="169">
        <f t="shared" ref="AX16:AX23" si="11">SUM(AN16:AS16)</f>
        <v>0</v>
      </c>
      <c r="AY16" s="170"/>
      <c r="AZ16" s="170"/>
      <c r="BA16" s="170"/>
      <c r="BB16" s="171"/>
      <c r="BC16" s="6"/>
      <c r="BD16" s="6"/>
      <c r="BE16" s="166">
        <v>2</v>
      </c>
      <c r="BF16" s="167"/>
      <c r="BG16" s="168"/>
      <c r="BH16" s="169" t="str">
        <f t="shared" si="7"/>
        <v/>
      </c>
      <c r="BI16" s="170"/>
      <c r="BJ16" s="170"/>
      <c r="BK16" s="170"/>
      <c r="BL16" s="171"/>
      <c r="BM16" s="169" t="str">
        <f t="shared" si="8"/>
        <v/>
      </c>
      <c r="BN16" s="170"/>
      <c r="BO16" s="170"/>
      <c r="BP16" s="170"/>
      <c r="BQ16" s="171"/>
      <c r="BR16" s="169">
        <f t="shared" si="9"/>
        <v>0</v>
      </c>
      <c r="BS16" s="170"/>
      <c r="BT16" s="170"/>
      <c r="BU16" s="170"/>
      <c r="BV16" s="171"/>
    </row>
    <row r="17" spans="1:75" s="10" customFormat="1" ht="25" customHeight="1" x14ac:dyDescent="0.35">
      <c r="A17" s="6"/>
      <c r="B17" s="166">
        <f t="shared" si="10"/>
        <v>4</v>
      </c>
      <c r="C17" s="167"/>
      <c r="D17" s="168"/>
      <c r="E17" s="169" t="str">
        <f>+AB6</f>
        <v/>
      </c>
      <c r="F17" s="170"/>
      <c r="G17" s="170"/>
      <c r="H17" s="170"/>
      <c r="I17" s="171"/>
      <c r="J17" s="169" t="str">
        <f t="shared" si="0"/>
        <v/>
      </c>
      <c r="K17" s="170"/>
      <c r="L17" s="170"/>
      <c r="M17" s="170"/>
      <c r="N17" s="171"/>
      <c r="O17" s="169" t="str">
        <f>+AB7</f>
        <v/>
      </c>
      <c r="P17" s="170"/>
      <c r="Q17" s="170"/>
      <c r="R17" s="170"/>
      <c r="S17" s="171"/>
      <c r="T17" s="169" t="str">
        <f t="shared" si="1"/>
        <v/>
      </c>
      <c r="U17" s="170"/>
      <c r="V17" s="170"/>
      <c r="W17" s="170"/>
      <c r="X17" s="171"/>
      <c r="Y17" s="169" t="str">
        <f t="shared" si="2"/>
        <v/>
      </c>
      <c r="Z17" s="170"/>
      <c r="AA17" s="170"/>
      <c r="AB17" s="170"/>
      <c r="AC17" s="171"/>
      <c r="AD17" s="169" t="str">
        <f t="shared" si="3"/>
        <v/>
      </c>
      <c r="AE17" s="170"/>
      <c r="AF17" s="170"/>
      <c r="AG17" s="170"/>
      <c r="AH17" s="171"/>
      <c r="AI17" s="7"/>
      <c r="AJ17" s="7"/>
      <c r="AK17" s="166">
        <v>4</v>
      </c>
      <c r="AL17" s="167"/>
      <c r="AM17" s="168"/>
      <c r="AN17" s="169" t="str">
        <f t="shared" si="4"/>
        <v/>
      </c>
      <c r="AO17" s="170"/>
      <c r="AP17" s="170"/>
      <c r="AQ17" s="170"/>
      <c r="AR17" s="171"/>
      <c r="AS17" s="169" t="str">
        <f t="shared" si="5"/>
        <v/>
      </c>
      <c r="AT17" s="170"/>
      <c r="AU17" s="170"/>
      <c r="AV17" s="170"/>
      <c r="AW17" s="171"/>
      <c r="AX17" s="169">
        <f t="shared" si="11"/>
        <v>0</v>
      </c>
      <c r="AY17" s="170"/>
      <c r="AZ17" s="170"/>
      <c r="BA17" s="170"/>
      <c r="BB17" s="171"/>
      <c r="BC17" s="6"/>
      <c r="BD17" s="6"/>
      <c r="BE17" s="166">
        <v>3</v>
      </c>
      <c r="BF17" s="167"/>
      <c r="BG17" s="168"/>
      <c r="BH17" s="169" t="str">
        <f t="shared" si="7"/>
        <v/>
      </c>
      <c r="BI17" s="170"/>
      <c r="BJ17" s="170"/>
      <c r="BK17" s="170"/>
      <c r="BL17" s="171"/>
      <c r="BM17" s="169" t="str">
        <f t="shared" si="8"/>
        <v/>
      </c>
      <c r="BN17" s="170"/>
      <c r="BO17" s="170"/>
      <c r="BP17" s="170"/>
      <c r="BQ17" s="171"/>
      <c r="BR17" s="169">
        <f t="shared" si="9"/>
        <v>0</v>
      </c>
      <c r="BS17" s="170"/>
      <c r="BT17" s="170"/>
      <c r="BU17" s="170"/>
      <c r="BV17" s="171"/>
    </row>
    <row r="18" spans="1:75" s="10" customFormat="1" ht="25" customHeight="1" x14ac:dyDescent="0.35">
      <c r="A18" s="6"/>
      <c r="B18" s="166">
        <f t="shared" si="10"/>
        <v>5</v>
      </c>
      <c r="C18" s="167"/>
      <c r="D18" s="168"/>
      <c r="E18" s="169" t="str">
        <f>+AG6</f>
        <v/>
      </c>
      <c r="F18" s="170"/>
      <c r="G18" s="170"/>
      <c r="H18" s="170"/>
      <c r="I18" s="171"/>
      <c r="J18" s="169" t="str">
        <f t="shared" si="0"/>
        <v/>
      </c>
      <c r="K18" s="170"/>
      <c r="L18" s="170"/>
      <c r="M18" s="170"/>
      <c r="N18" s="171"/>
      <c r="O18" s="169" t="str">
        <f>+AG7</f>
        <v/>
      </c>
      <c r="P18" s="170"/>
      <c r="Q18" s="170"/>
      <c r="R18" s="170"/>
      <c r="S18" s="171"/>
      <c r="T18" s="169" t="str">
        <f t="shared" si="1"/>
        <v/>
      </c>
      <c r="U18" s="170"/>
      <c r="V18" s="170"/>
      <c r="W18" s="170"/>
      <c r="X18" s="171"/>
      <c r="Y18" s="169" t="str">
        <f t="shared" si="2"/>
        <v/>
      </c>
      <c r="Z18" s="170"/>
      <c r="AA18" s="170"/>
      <c r="AB18" s="170"/>
      <c r="AC18" s="171"/>
      <c r="AD18" s="169" t="str">
        <f t="shared" si="3"/>
        <v/>
      </c>
      <c r="AE18" s="170"/>
      <c r="AF18" s="170"/>
      <c r="AG18" s="170"/>
      <c r="AH18" s="171"/>
      <c r="AI18" s="7"/>
      <c r="AJ18" s="7"/>
      <c r="AK18" s="166">
        <v>5</v>
      </c>
      <c r="AL18" s="167"/>
      <c r="AM18" s="168"/>
      <c r="AN18" s="169" t="str">
        <f t="shared" si="4"/>
        <v/>
      </c>
      <c r="AO18" s="170"/>
      <c r="AP18" s="170"/>
      <c r="AQ18" s="170"/>
      <c r="AR18" s="171"/>
      <c r="AS18" s="169" t="str">
        <f t="shared" si="5"/>
        <v/>
      </c>
      <c r="AT18" s="170"/>
      <c r="AU18" s="170"/>
      <c r="AV18" s="170"/>
      <c r="AW18" s="171"/>
      <c r="AX18" s="169">
        <f t="shared" si="11"/>
        <v>0</v>
      </c>
      <c r="AY18" s="170"/>
      <c r="AZ18" s="170"/>
      <c r="BA18" s="170"/>
      <c r="BB18" s="171"/>
      <c r="BC18" s="6"/>
      <c r="BD18" s="6"/>
      <c r="BE18" s="166">
        <v>4</v>
      </c>
      <c r="BF18" s="167"/>
      <c r="BG18" s="168"/>
      <c r="BH18" s="169" t="str">
        <f t="shared" si="7"/>
        <v/>
      </c>
      <c r="BI18" s="170"/>
      <c r="BJ18" s="170"/>
      <c r="BK18" s="170"/>
      <c r="BL18" s="171"/>
      <c r="BM18" s="169" t="str">
        <f t="shared" si="8"/>
        <v/>
      </c>
      <c r="BN18" s="170"/>
      <c r="BO18" s="170"/>
      <c r="BP18" s="170"/>
      <c r="BQ18" s="171"/>
      <c r="BR18" s="169">
        <f t="shared" si="9"/>
        <v>0</v>
      </c>
      <c r="BS18" s="170"/>
      <c r="BT18" s="170"/>
      <c r="BU18" s="170"/>
      <c r="BV18" s="171"/>
    </row>
    <row r="19" spans="1:75" s="10" customFormat="1" ht="25" customHeight="1" x14ac:dyDescent="0.35">
      <c r="A19" s="6"/>
      <c r="B19" s="166">
        <f t="shared" si="10"/>
        <v>6</v>
      </c>
      <c r="C19" s="167"/>
      <c r="D19" s="168"/>
      <c r="E19" s="169" t="str">
        <f>+AL6</f>
        <v/>
      </c>
      <c r="F19" s="170"/>
      <c r="G19" s="170"/>
      <c r="H19" s="170"/>
      <c r="I19" s="171"/>
      <c r="J19" s="169" t="str">
        <f t="shared" si="0"/>
        <v/>
      </c>
      <c r="K19" s="170"/>
      <c r="L19" s="170"/>
      <c r="M19" s="170"/>
      <c r="N19" s="171"/>
      <c r="O19" s="169" t="str">
        <f>+AL7</f>
        <v/>
      </c>
      <c r="P19" s="170"/>
      <c r="Q19" s="170"/>
      <c r="R19" s="170"/>
      <c r="S19" s="171"/>
      <c r="T19" s="169" t="str">
        <f t="shared" si="1"/>
        <v/>
      </c>
      <c r="U19" s="170"/>
      <c r="V19" s="170"/>
      <c r="W19" s="170"/>
      <c r="X19" s="171"/>
      <c r="Y19" s="169" t="str">
        <f t="shared" si="2"/>
        <v/>
      </c>
      <c r="Z19" s="170"/>
      <c r="AA19" s="170"/>
      <c r="AB19" s="170"/>
      <c r="AC19" s="171"/>
      <c r="AD19" s="169" t="str">
        <f t="shared" si="3"/>
        <v/>
      </c>
      <c r="AE19" s="170"/>
      <c r="AF19" s="170"/>
      <c r="AG19" s="170"/>
      <c r="AH19" s="171"/>
      <c r="AI19" s="7"/>
      <c r="AJ19" s="7"/>
      <c r="AK19" s="166">
        <v>6</v>
      </c>
      <c r="AL19" s="167"/>
      <c r="AM19" s="168"/>
      <c r="AN19" s="169" t="str">
        <f t="shared" si="4"/>
        <v/>
      </c>
      <c r="AO19" s="170"/>
      <c r="AP19" s="170"/>
      <c r="AQ19" s="170"/>
      <c r="AR19" s="171"/>
      <c r="AS19" s="169" t="str">
        <f t="shared" si="5"/>
        <v/>
      </c>
      <c r="AT19" s="170"/>
      <c r="AU19" s="170"/>
      <c r="AV19" s="170"/>
      <c r="AW19" s="171"/>
      <c r="AX19" s="169">
        <f t="shared" si="11"/>
        <v>0</v>
      </c>
      <c r="AY19" s="170"/>
      <c r="AZ19" s="170"/>
      <c r="BA19" s="170"/>
      <c r="BB19" s="171"/>
      <c r="BC19" s="6"/>
      <c r="BD19" s="6"/>
      <c r="BE19" s="166">
        <v>5</v>
      </c>
      <c r="BF19" s="167"/>
      <c r="BG19" s="168"/>
      <c r="BH19" s="169" t="str">
        <f t="shared" si="7"/>
        <v/>
      </c>
      <c r="BI19" s="170"/>
      <c r="BJ19" s="170"/>
      <c r="BK19" s="170"/>
      <c r="BL19" s="171"/>
      <c r="BM19" s="169" t="str">
        <f t="shared" si="8"/>
        <v/>
      </c>
      <c r="BN19" s="170"/>
      <c r="BO19" s="170"/>
      <c r="BP19" s="170"/>
      <c r="BQ19" s="171"/>
      <c r="BR19" s="169">
        <f t="shared" si="9"/>
        <v>0</v>
      </c>
      <c r="BS19" s="170"/>
      <c r="BT19" s="170"/>
      <c r="BU19" s="170"/>
      <c r="BV19" s="171"/>
    </row>
    <row r="20" spans="1:75" s="10" customFormat="1" ht="25" customHeight="1" x14ac:dyDescent="0.35">
      <c r="A20" s="6"/>
      <c r="B20" s="166">
        <f t="shared" si="10"/>
        <v>7</v>
      </c>
      <c r="C20" s="167"/>
      <c r="D20" s="168"/>
      <c r="E20" s="169" t="str">
        <f>+AQ6</f>
        <v/>
      </c>
      <c r="F20" s="170"/>
      <c r="G20" s="170"/>
      <c r="H20" s="170"/>
      <c r="I20" s="171"/>
      <c r="J20" s="169" t="str">
        <f t="shared" si="0"/>
        <v/>
      </c>
      <c r="K20" s="170"/>
      <c r="L20" s="170"/>
      <c r="M20" s="170"/>
      <c r="N20" s="171"/>
      <c r="O20" s="169" t="str">
        <f>+AQ7</f>
        <v/>
      </c>
      <c r="P20" s="170"/>
      <c r="Q20" s="170"/>
      <c r="R20" s="170"/>
      <c r="S20" s="171"/>
      <c r="T20" s="169" t="str">
        <f t="shared" si="1"/>
        <v/>
      </c>
      <c r="U20" s="170"/>
      <c r="V20" s="170"/>
      <c r="W20" s="170"/>
      <c r="X20" s="171"/>
      <c r="Y20" s="169" t="str">
        <f t="shared" si="2"/>
        <v/>
      </c>
      <c r="Z20" s="170"/>
      <c r="AA20" s="170"/>
      <c r="AB20" s="170"/>
      <c r="AC20" s="171"/>
      <c r="AD20" s="169" t="str">
        <f t="shared" si="3"/>
        <v/>
      </c>
      <c r="AE20" s="170"/>
      <c r="AF20" s="170"/>
      <c r="AG20" s="170"/>
      <c r="AH20" s="171"/>
      <c r="AI20" s="7"/>
      <c r="AJ20" s="7"/>
      <c r="AK20" s="166">
        <v>7</v>
      </c>
      <c r="AL20" s="167"/>
      <c r="AM20" s="168"/>
      <c r="AN20" s="169" t="str">
        <f t="shared" si="4"/>
        <v/>
      </c>
      <c r="AO20" s="170"/>
      <c r="AP20" s="170"/>
      <c r="AQ20" s="170"/>
      <c r="AR20" s="171"/>
      <c r="AS20" s="169" t="str">
        <f t="shared" si="5"/>
        <v/>
      </c>
      <c r="AT20" s="170"/>
      <c r="AU20" s="170"/>
      <c r="AV20" s="170"/>
      <c r="AW20" s="171"/>
      <c r="AX20" s="169">
        <f t="shared" si="11"/>
        <v>0</v>
      </c>
      <c r="AY20" s="170"/>
      <c r="AZ20" s="170"/>
      <c r="BA20" s="170"/>
      <c r="BB20" s="171"/>
      <c r="BC20" s="6"/>
      <c r="BD20" s="6"/>
      <c r="BE20" s="166">
        <v>6</v>
      </c>
      <c r="BF20" s="167"/>
      <c r="BG20" s="168"/>
      <c r="BH20" s="169" t="str">
        <f t="shared" si="7"/>
        <v/>
      </c>
      <c r="BI20" s="170"/>
      <c r="BJ20" s="170"/>
      <c r="BK20" s="170"/>
      <c r="BL20" s="171"/>
      <c r="BM20" s="169" t="str">
        <f t="shared" si="8"/>
        <v/>
      </c>
      <c r="BN20" s="170"/>
      <c r="BO20" s="170"/>
      <c r="BP20" s="170"/>
      <c r="BQ20" s="171"/>
      <c r="BR20" s="169">
        <f t="shared" si="9"/>
        <v>0</v>
      </c>
      <c r="BS20" s="170"/>
      <c r="BT20" s="170"/>
      <c r="BU20" s="170"/>
      <c r="BV20" s="171"/>
    </row>
    <row r="21" spans="1:75" s="10" customFormat="1" ht="25" customHeight="1" x14ac:dyDescent="0.35">
      <c r="A21" s="6"/>
      <c r="B21" s="166">
        <f t="shared" si="10"/>
        <v>8</v>
      </c>
      <c r="C21" s="167"/>
      <c r="D21" s="168"/>
      <c r="E21" s="169" t="str">
        <f>+AV6</f>
        <v/>
      </c>
      <c r="F21" s="170"/>
      <c r="G21" s="170"/>
      <c r="H21" s="170"/>
      <c r="I21" s="171"/>
      <c r="J21" s="169" t="str">
        <f t="shared" si="0"/>
        <v/>
      </c>
      <c r="K21" s="170"/>
      <c r="L21" s="170"/>
      <c r="M21" s="170"/>
      <c r="N21" s="171"/>
      <c r="O21" s="169" t="str">
        <f>+AV7</f>
        <v/>
      </c>
      <c r="P21" s="170"/>
      <c r="Q21" s="170"/>
      <c r="R21" s="170"/>
      <c r="S21" s="171"/>
      <c r="T21" s="169" t="str">
        <f t="shared" si="1"/>
        <v/>
      </c>
      <c r="U21" s="170"/>
      <c r="V21" s="170"/>
      <c r="W21" s="170"/>
      <c r="X21" s="171"/>
      <c r="Y21" s="169" t="str">
        <f t="shared" si="2"/>
        <v/>
      </c>
      <c r="Z21" s="170"/>
      <c r="AA21" s="170"/>
      <c r="AB21" s="170"/>
      <c r="AC21" s="171"/>
      <c r="AD21" s="169" t="str">
        <f t="shared" si="3"/>
        <v/>
      </c>
      <c r="AE21" s="170"/>
      <c r="AF21" s="170"/>
      <c r="AG21" s="170"/>
      <c r="AH21" s="171"/>
      <c r="AI21" s="7"/>
      <c r="AJ21" s="7"/>
      <c r="AK21" s="166">
        <v>8</v>
      </c>
      <c r="AL21" s="167"/>
      <c r="AM21" s="168"/>
      <c r="AN21" s="169" t="str">
        <f t="shared" si="4"/>
        <v/>
      </c>
      <c r="AO21" s="170"/>
      <c r="AP21" s="170"/>
      <c r="AQ21" s="170"/>
      <c r="AR21" s="171"/>
      <c r="AS21" s="169" t="str">
        <f t="shared" si="5"/>
        <v/>
      </c>
      <c r="AT21" s="170"/>
      <c r="AU21" s="170"/>
      <c r="AV21" s="170"/>
      <c r="AW21" s="171"/>
      <c r="AX21" s="169">
        <f t="shared" si="11"/>
        <v>0</v>
      </c>
      <c r="AY21" s="170"/>
      <c r="AZ21" s="170"/>
      <c r="BA21" s="170"/>
      <c r="BB21" s="171"/>
      <c r="BC21" s="6"/>
      <c r="BD21" s="6"/>
      <c r="BE21" s="166">
        <v>7</v>
      </c>
      <c r="BF21" s="167"/>
      <c r="BG21" s="168"/>
      <c r="BH21" s="169" t="str">
        <f t="shared" si="7"/>
        <v/>
      </c>
      <c r="BI21" s="170"/>
      <c r="BJ21" s="170"/>
      <c r="BK21" s="170"/>
      <c r="BL21" s="171"/>
      <c r="BM21" s="169" t="str">
        <f t="shared" si="8"/>
        <v/>
      </c>
      <c r="BN21" s="170"/>
      <c r="BO21" s="170"/>
      <c r="BP21" s="170"/>
      <c r="BQ21" s="171"/>
      <c r="BR21" s="169">
        <f t="shared" ref="BR21:BR24" si="12">SUM(BH21:BM21)</f>
        <v>0</v>
      </c>
      <c r="BS21" s="170"/>
      <c r="BT21" s="170"/>
      <c r="BU21" s="170"/>
      <c r="BV21" s="171"/>
    </row>
    <row r="22" spans="1:75" s="10" customFormat="1" ht="25" customHeight="1" x14ac:dyDescent="0.35">
      <c r="A22" s="6"/>
      <c r="B22" s="166">
        <f t="shared" si="10"/>
        <v>9</v>
      </c>
      <c r="C22" s="167"/>
      <c r="D22" s="168"/>
      <c r="E22" s="169" t="str">
        <f>+BA6</f>
        <v/>
      </c>
      <c r="F22" s="170"/>
      <c r="G22" s="170"/>
      <c r="H22" s="170"/>
      <c r="I22" s="171"/>
      <c r="J22" s="169" t="str">
        <f t="shared" si="0"/>
        <v/>
      </c>
      <c r="K22" s="170"/>
      <c r="L22" s="170"/>
      <c r="M22" s="170"/>
      <c r="N22" s="171"/>
      <c r="O22" s="169" t="str">
        <f>+BA7</f>
        <v/>
      </c>
      <c r="P22" s="170"/>
      <c r="Q22" s="170"/>
      <c r="R22" s="170"/>
      <c r="S22" s="171"/>
      <c r="T22" s="169" t="str">
        <f t="shared" si="1"/>
        <v/>
      </c>
      <c r="U22" s="170"/>
      <c r="V22" s="170"/>
      <c r="W22" s="170"/>
      <c r="X22" s="171"/>
      <c r="Y22" s="169" t="str">
        <f t="shared" si="2"/>
        <v/>
      </c>
      <c r="Z22" s="170"/>
      <c r="AA22" s="170"/>
      <c r="AB22" s="170"/>
      <c r="AC22" s="171"/>
      <c r="AD22" s="169" t="str">
        <f t="shared" si="3"/>
        <v/>
      </c>
      <c r="AE22" s="170"/>
      <c r="AF22" s="170"/>
      <c r="AG22" s="170"/>
      <c r="AH22" s="171"/>
      <c r="AI22" s="7"/>
      <c r="AJ22" s="7"/>
      <c r="AK22" s="166">
        <v>9</v>
      </c>
      <c r="AL22" s="167"/>
      <c r="AM22" s="168"/>
      <c r="AN22" s="169" t="str">
        <f t="shared" si="4"/>
        <v/>
      </c>
      <c r="AO22" s="170"/>
      <c r="AP22" s="170"/>
      <c r="AQ22" s="170"/>
      <c r="AR22" s="171"/>
      <c r="AS22" s="169" t="str">
        <f t="shared" si="5"/>
        <v/>
      </c>
      <c r="AT22" s="170"/>
      <c r="AU22" s="170"/>
      <c r="AV22" s="170"/>
      <c r="AW22" s="171"/>
      <c r="AX22" s="169">
        <f t="shared" si="11"/>
        <v>0</v>
      </c>
      <c r="AY22" s="170"/>
      <c r="AZ22" s="170"/>
      <c r="BA22" s="170"/>
      <c r="BB22" s="171"/>
      <c r="BC22" s="6"/>
      <c r="BD22" s="6"/>
      <c r="BE22" s="166">
        <v>8</v>
      </c>
      <c r="BF22" s="167"/>
      <c r="BG22" s="168"/>
      <c r="BH22" s="169" t="str">
        <f t="shared" si="7"/>
        <v/>
      </c>
      <c r="BI22" s="170"/>
      <c r="BJ22" s="170"/>
      <c r="BK22" s="170"/>
      <c r="BL22" s="171"/>
      <c r="BM22" s="169" t="str">
        <f t="shared" si="8"/>
        <v/>
      </c>
      <c r="BN22" s="170"/>
      <c r="BO22" s="170"/>
      <c r="BP22" s="170"/>
      <c r="BQ22" s="171"/>
      <c r="BR22" s="169">
        <f t="shared" si="12"/>
        <v>0</v>
      </c>
      <c r="BS22" s="170"/>
      <c r="BT22" s="170"/>
      <c r="BU22" s="170"/>
      <c r="BV22" s="171"/>
    </row>
    <row r="23" spans="1:75" s="10" customFormat="1" ht="25" customHeight="1" thickBot="1" x14ac:dyDescent="0.4">
      <c r="A23" s="6"/>
      <c r="B23" s="182">
        <f t="shared" si="10"/>
        <v>10</v>
      </c>
      <c r="C23" s="183"/>
      <c r="D23" s="184"/>
      <c r="E23" s="191" t="str">
        <f>+BF6</f>
        <v/>
      </c>
      <c r="F23" s="192"/>
      <c r="G23" s="192"/>
      <c r="H23" s="192"/>
      <c r="I23" s="193"/>
      <c r="J23" s="191" t="str">
        <f t="shared" si="0"/>
        <v/>
      </c>
      <c r="K23" s="192"/>
      <c r="L23" s="192"/>
      <c r="M23" s="192"/>
      <c r="N23" s="193"/>
      <c r="O23" s="191" t="str">
        <f>+BF7</f>
        <v/>
      </c>
      <c r="P23" s="192"/>
      <c r="Q23" s="192"/>
      <c r="R23" s="192"/>
      <c r="S23" s="193"/>
      <c r="T23" s="191" t="str">
        <f t="shared" si="1"/>
        <v/>
      </c>
      <c r="U23" s="192"/>
      <c r="V23" s="192"/>
      <c r="W23" s="192"/>
      <c r="X23" s="193"/>
      <c r="Y23" s="191" t="str">
        <f t="shared" si="2"/>
        <v/>
      </c>
      <c r="Z23" s="192"/>
      <c r="AA23" s="192"/>
      <c r="AB23" s="192"/>
      <c r="AC23" s="193"/>
      <c r="AD23" s="191" t="str">
        <f t="shared" si="3"/>
        <v/>
      </c>
      <c r="AE23" s="192"/>
      <c r="AF23" s="192"/>
      <c r="AG23" s="192"/>
      <c r="AH23" s="193"/>
      <c r="AI23" s="7"/>
      <c r="AJ23" s="7"/>
      <c r="AK23" s="182">
        <v>10</v>
      </c>
      <c r="AL23" s="183"/>
      <c r="AM23" s="184"/>
      <c r="AN23" s="191" t="str">
        <f t="shared" si="4"/>
        <v/>
      </c>
      <c r="AO23" s="192"/>
      <c r="AP23" s="192"/>
      <c r="AQ23" s="192"/>
      <c r="AR23" s="193"/>
      <c r="AS23" s="191" t="str">
        <f t="shared" si="5"/>
        <v/>
      </c>
      <c r="AT23" s="192"/>
      <c r="AU23" s="192"/>
      <c r="AV23" s="192"/>
      <c r="AW23" s="193"/>
      <c r="AX23" s="191">
        <f t="shared" si="11"/>
        <v>0</v>
      </c>
      <c r="AY23" s="192"/>
      <c r="AZ23" s="192"/>
      <c r="BA23" s="192"/>
      <c r="BB23" s="193"/>
      <c r="BC23" s="6"/>
      <c r="BD23" s="6"/>
      <c r="BE23" s="166">
        <v>9</v>
      </c>
      <c r="BF23" s="167"/>
      <c r="BG23" s="168"/>
      <c r="BH23" s="169" t="str">
        <f t="shared" si="7"/>
        <v/>
      </c>
      <c r="BI23" s="170"/>
      <c r="BJ23" s="170"/>
      <c r="BK23" s="170"/>
      <c r="BL23" s="171"/>
      <c r="BM23" s="169" t="str">
        <f t="shared" si="8"/>
        <v/>
      </c>
      <c r="BN23" s="170"/>
      <c r="BO23" s="170"/>
      <c r="BP23" s="170"/>
      <c r="BQ23" s="171"/>
      <c r="BR23" s="169">
        <f t="shared" si="12"/>
        <v>0</v>
      </c>
      <c r="BS23" s="170"/>
      <c r="BT23" s="170"/>
      <c r="BU23" s="170"/>
      <c r="BV23" s="171"/>
    </row>
    <row r="24" spans="1:75" s="10" customFormat="1" ht="25" customHeight="1" thickBot="1" x14ac:dyDescent="0.4">
      <c r="A24" s="6"/>
      <c r="B24" s="185" t="s">
        <v>138</v>
      </c>
      <c r="C24" s="186"/>
      <c r="D24" s="187"/>
      <c r="E24" s="188">
        <f t="shared" ref="E24:T24" si="13">SUM(E14:E23)</f>
        <v>0</v>
      </c>
      <c r="F24" s="189"/>
      <c r="G24" s="189"/>
      <c r="H24" s="189"/>
      <c r="I24" s="190"/>
      <c r="J24" s="188">
        <f t="shared" si="13"/>
        <v>0</v>
      </c>
      <c r="K24" s="189"/>
      <c r="L24" s="189"/>
      <c r="M24" s="189"/>
      <c r="N24" s="190"/>
      <c r="O24" s="188">
        <f t="shared" si="13"/>
        <v>0</v>
      </c>
      <c r="P24" s="189"/>
      <c r="Q24" s="189"/>
      <c r="R24" s="189"/>
      <c r="S24" s="190"/>
      <c r="T24" s="188">
        <f t="shared" si="13"/>
        <v>0</v>
      </c>
      <c r="U24" s="189"/>
      <c r="V24" s="189"/>
      <c r="W24" s="189"/>
      <c r="X24" s="190"/>
      <c r="Y24" s="188">
        <f>SUM(Y14:Y23)</f>
        <v>0</v>
      </c>
      <c r="Z24" s="189"/>
      <c r="AA24" s="189"/>
      <c r="AB24" s="189"/>
      <c r="AC24" s="190"/>
      <c r="AD24" s="188">
        <f>SUM(AD14:AD23)</f>
        <v>0</v>
      </c>
      <c r="AE24" s="189"/>
      <c r="AF24" s="189"/>
      <c r="AG24" s="189"/>
      <c r="AH24" s="190"/>
      <c r="AI24" s="16"/>
      <c r="AJ24" s="16"/>
      <c r="AK24" s="185" t="s">
        <v>138</v>
      </c>
      <c r="AL24" s="186"/>
      <c r="AM24" s="187"/>
      <c r="AN24" s="188">
        <f>SUM(AN14:AN23)</f>
        <v>0</v>
      </c>
      <c r="AO24" s="189"/>
      <c r="AP24" s="189"/>
      <c r="AQ24" s="189"/>
      <c r="AR24" s="190"/>
      <c r="AS24" s="188">
        <f>SUM(AS14:AS23)</f>
        <v>0</v>
      </c>
      <c r="AT24" s="189"/>
      <c r="AU24" s="189"/>
      <c r="AV24" s="189"/>
      <c r="AW24" s="190"/>
      <c r="AX24" s="188">
        <f>SUM(AX14:AX23)</f>
        <v>0</v>
      </c>
      <c r="AY24" s="189"/>
      <c r="AZ24" s="189"/>
      <c r="BA24" s="189"/>
      <c r="BB24" s="190"/>
      <c r="BC24" s="12"/>
      <c r="BD24" s="12"/>
      <c r="BE24" s="182">
        <v>10</v>
      </c>
      <c r="BF24" s="183"/>
      <c r="BG24" s="184"/>
      <c r="BH24" s="191" t="str">
        <f t="shared" si="7"/>
        <v/>
      </c>
      <c r="BI24" s="192"/>
      <c r="BJ24" s="192"/>
      <c r="BK24" s="192"/>
      <c r="BL24" s="193"/>
      <c r="BM24" s="191" t="str">
        <f>+AS23</f>
        <v/>
      </c>
      <c r="BN24" s="192"/>
      <c r="BO24" s="192"/>
      <c r="BP24" s="192"/>
      <c r="BQ24" s="193"/>
      <c r="BR24" s="191">
        <f t="shared" si="12"/>
        <v>0</v>
      </c>
      <c r="BS24" s="192"/>
      <c r="BT24" s="192"/>
      <c r="BU24" s="192"/>
      <c r="BV24" s="193"/>
    </row>
    <row r="25" spans="1:75" s="10" customFormat="1" ht="25" customHeight="1" x14ac:dyDescent="0.35">
      <c r="A25" s="6"/>
      <c r="B25" s="8"/>
      <c r="C25" s="8"/>
      <c r="D25" s="8"/>
      <c r="E25" s="16"/>
      <c r="F25" s="16"/>
      <c r="G25" s="16"/>
      <c r="H25" s="16"/>
      <c r="I25" s="16"/>
      <c r="J25" s="195" t="str">
        <f>IF(ISERROR(J24/$AD$24),"",J24/$AD$24)</f>
        <v/>
      </c>
      <c r="K25" s="195"/>
      <c r="L25" s="195"/>
      <c r="M25" s="195"/>
      <c r="N25" s="195"/>
      <c r="O25" s="16"/>
      <c r="P25" s="16"/>
      <c r="Q25" s="16"/>
      <c r="R25" s="16"/>
      <c r="S25" s="16"/>
      <c r="T25" s="195" t="str">
        <f>IF(ISERROR(T24/$AD$24),"",T24/$AD$24)</f>
        <v/>
      </c>
      <c r="U25" s="195"/>
      <c r="V25" s="195"/>
      <c r="W25" s="195"/>
      <c r="X25" s="195"/>
      <c r="Y25" s="16"/>
      <c r="Z25" s="16"/>
      <c r="AA25" s="16"/>
      <c r="AB25" s="16"/>
      <c r="AC25" s="16"/>
      <c r="AD25" s="17"/>
      <c r="AE25" s="17"/>
      <c r="AF25" s="17"/>
      <c r="AG25" s="17"/>
      <c r="AH25" s="17"/>
      <c r="AI25" s="16"/>
      <c r="AJ25" s="16"/>
      <c r="AK25" s="18"/>
      <c r="AL25" s="18"/>
      <c r="AM25" s="18"/>
      <c r="AN25" s="195" t="str">
        <f>IF(ISERROR(AN24/$AX$24),"",AN24/$AX$24)</f>
        <v/>
      </c>
      <c r="AO25" s="195"/>
      <c r="AP25" s="195"/>
      <c r="AQ25" s="195"/>
      <c r="AR25" s="195"/>
      <c r="AS25" s="195" t="str">
        <f>IF(ISERROR(AS24/$AX$24),"",AS24/$AX$24)</f>
        <v/>
      </c>
      <c r="AT25" s="195"/>
      <c r="AU25" s="195"/>
      <c r="AV25" s="195"/>
      <c r="AW25" s="195"/>
      <c r="AX25" s="16"/>
      <c r="AY25" s="16"/>
      <c r="AZ25" s="16"/>
      <c r="BA25" s="16"/>
      <c r="BB25" s="16"/>
      <c r="BC25" s="12"/>
      <c r="BD25" s="12"/>
      <c r="BE25" s="185" t="s">
        <v>138</v>
      </c>
      <c r="BF25" s="186"/>
      <c r="BG25" s="187"/>
      <c r="BH25" s="188">
        <f>SUM(BH14:BH24)</f>
        <v>0</v>
      </c>
      <c r="BI25" s="189"/>
      <c r="BJ25" s="189"/>
      <c r="BK25" s="189"/>
      <c r="BL25" s="190"/>
      <c r="BM25" s="188">
        <f>SUM(BM14:BM24)</f>
        <v>-100000</v>
      </c>
      <c r="BN25" s="189"/>
      <c r="BO25" s="189"/>
      <c r="BP25" s="189"/>
      <c r="BQ25" s="190"/>
      <c r="BR25" s="188">
        <f>SUM(BR14:BR24)</f>
        <v>-100000</v>
      </c>
      <c r="BS25" s="189"/>
      <c r="BT25" s="189"/>
      <c r="BU25" s="189"/>
      <c r="BV25" s="190"/>
    </row>
    <row r="26" spans="1:75" s="11" customFormat="1" ht="25" customHeight="1" x14ac:dyDescent="0.3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18"/>
      <c r="BF26" s="18"/>
      <c r="BG26" s="18"/>
      <c r="BH26" s="195">
        <f>BH25/$BR$25</f>
        <v>0</v>
      </c>
      <c r="BI26" s="195"/>
      <c r="BJ26" s="195"/>
      <c r="BK26" s="195"/>
      <c r="BL26" s="195"/>
      <c r="BM26" s="195">
        <f>BM25/$BR$25</f>
        <v>1</v>
      </c>
      <c r="BN26" s="195"/>
      <c r="BO26" s="195"/>
      <c r="BP26" s="195"/>
      <c r="BQ26" s="195"/>
      <c r="BR26" s="16"/>
      <c r="BS26" s="12"/>
      <c r="BT26" s="13"/>
      <c r="BU26" s="14"/>
      <c r="BV26" s="14"/>
    </row>
    <row r="27" spans="1:75" s="11" customFormat="1" ht="25" customHeight="1" x14ac:dyDescent="0.3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18"/>
      <c r="BF27" s="18"/>
      <c r="BG27" s="18"/>
      <c r="BH27" s="18"/>
      <c r="BI27" s="18"/>
      <c r="BJ27" s="18"/>
      <c r="BK27" s="18"/>
      <c r="BL27" s="18"/>
      <c r="BM27" s="18"/>
      <c r="BN27" s="18"/>
      <c r="BO27" s="18"/>
      <c r="BP27" s="18"/>
      <c r="BQ27" s="18"/>
      <c r="BR27" s="18"/>
      <c r="BS27" s="12"/>
      <c r="BT27" s="13"/>
      <c r="BU27" s="14"/>
      <c r="BV27" s="14"/>
    </row>
    <row r="28" spans="1:75" ht="23" x14ac:dyDescent="0.35">
      <c r="A28"/>
      <c r="B28" s="164" t="s">
        <v>255</v>
      </c>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row>
    <row r="29" spans="1:75" ht="60" customHeight="1" x14ac:dyDescent="0.35">
      <c r="A29"/>
      <c r="B29" s="163" t="s">
        <v>253</v>
      </c>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row>
    <row r="30" spans="1:75" ht="18.5" x14ac:dyDescent="0.45">
      <c r="A30"/>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row>
    <row r="31" spans="1:75" ht="60" customHeight="1" x14ac:dyDescent="0.35">
      <c r="A31"/>
      <c r="B31" s="163" t="s">
        <v>254</v>
      </c>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row>
    <row r="32" spans="1:75" ht="18.5" x14ac:dyDescent="0.45">
      <c r="A32"/>
      <c r="B32" s="3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row>
    <row r="33" spans="1:75" ht="60" customHeight="1" x14ac:dyDescent="0.35">
      <c r="A33"/>
      <c r="B33" s="163" t="s">
        <v>256</v>
      </c>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row>
    <row r="34" spans="1:75" x14ac:dyDescent="0.3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row>
    <row r="35" spans="1:75" ht="20" customHeight="1" x14ac:dyDescent="0.35">
      <c r="A35"/>
      <c r="B35" s="41" t="s">
        <v>265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row>
    <row r="36" spans="1:75" ht="20" customHeight="1" x14ac:dyDescent="0.35">
      <c r="A36"/>
      <c r="B36" s="41" t="s">
        <v>263</v>
      </c>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row>
  </sheetData>
  <sheetProtection algorithmName="SHA-512" hashValue="en1wEaWhGp3vIBKzmkev2RThL2gmCxDAlgRb0ZrTCiXPk3rKv2uhq2pBO1P2hNKxIlbtSlFxmVTXmoRcqXfwVg==" saltValue="yFmIO+ddmZC+haZA5keoYw==" spinCount="100000" sheet="1" objects="1" scenarios="1"/>
  <mergeCells count="266">
    <mergeCell ref="M4:Q4"/>
    <mergeCell ref="M5:Q5"/>
    <mergeCell ref="BE14:BG14"/>
    <mergeCell ref="BH14:BL14"/>
    <mergeCell ref="BM14:BQ14"/>
    <mergeCell ref="BR14:BV14"/>
    <mergeCell ref="BR15:BV15"/>
    <mergeCell ref="J25:N25"/>
    <mergeCell ref="T25:X25"/>
    <mergeCell ref="AN25:AR25"/>
    <mergeCell ref="AS25:AW25"/>
    <mergeCell ref="BM15:BQ15"/>
    <mergeCell ref="AX18:BB18"/>
    <mergeCell ref="AX19:BB19"/>
    <mergeCell ref="BH22:BL22"/>
    <mergeCell ref="AN20:AR20"/>
    <mergeCell ref="AN21:AR21"/>
    <mergeCell ref="AN22:AR22"/>
    <mergeCell ref="AN23:AR23"/>
    <mergeCell ref="AN24:AR24"/>
    <mergeCell ref="BH25:BL25"/>
    <mergeCell ref="AX20:BB20"/>
    <mergeCell ref="AX21:BB21"/>
    <mergeCell ref="AX22:BB22"/>
    <mergeCell ref="BR17:BV17"/>
    <mergeCell ref="BH20:BL20"/>
    <mergeCell ref="BH21:BL21"/>
    <mergeCell ref="BE25:BG25"/>
    <mergeCell ref="BR16:BV16"/>
    <mergeCell ref="BM21:BQ21"/>
    <mergeCell ref="BM22:BQ22"/>
    <mergeCell ref="BM23:BQ23"/>
    <mergeCell ref="BM24:BQ24"/>
    <mergeCell ref="BM25:BQ25"/>
    <mergeCell ref="BR25:BV25"/>
    <mergeCell ref="BR24:BV24"/>
    <mergeCell ref="BR23:BV23"/>
    <mergeCell ref="BR22:BV22"/>
    <mergeCell ref="BM16:BQ16"/>
    <mergeCell ref="BM17:BQ17"/>
    <mergeCell ref="BM18:BQ18"/>
    <mergeCell ref="BM19:BQ19"/>
    <mergeCell ref="BM20:BQ20"/>
    <mergeCell ref="AS19:AW19"/>
    <mergeCell ref="BE23:BG23"/>
    <mergeCell ref="BE24:BG24"/>
    <mergeCell ref="BH26:BL26"/>
    <mergeCell ref="BM26:BQ26"/>
    <mergeCell ref="BR20:BV20"/>
    <mergeCell ref="BR21:BV21"/>
    <mergeCell ref="BR19:BV19"/>
    <mergeCell ref="BR18:BV18"/>
    <mergeCell ref="BE12:BV12"/>
    <mergeCell ref="BM13:BQ13"/>
    <mergeCell ref="BR13:BV13"/>
    <mergeCell ref="AS18:AW18"/>
    <mergeCell ref="AS20:AW20"/>
    <mergeCell ref="AS21:AW21"/>
    <mergeCell ref="AS22:AW22"/>
    <mergeCell ref="AS23:AW23"/>
    <mergeCell ref="AS24:AW24"/>
    <mergeCell ref="BH15:BL15"/>
    <mergeCell ref="BH16:BL16"/>
    <mergeCell ref="BH17:BL17"/>
    <mergeCell ref="BH19:BL19"/>
    <mergeCell ref="BH18:BL18"/>
    <mergeCell ref="AX14:BB14"/>
    <mergeCell ref="AX15:BB15"/>
    <mergeCell ref="AX16:BB16"/>
    <mergeCell ref="AX17:BB17"/>
    <mergeCell ref="AX23:BB23"/>
    <mergeCell ref="AX24:BB24"/>
    <mergeCell ref="BH23:BL23"/>
    <mergeCell ref="BH24:BL24"/>
    <mergeCell ref="AS16:AW16"/>
    <mergeCell ref="AS17:AW17"/>
    <mergeCell ref="AN14:AR14"/>
    <mergeCell ref="AN15:AR15"/>
    <mergeCell ref="AN16:AR16"/>
    <mergeCell ref="AN17:AR17"/>
    <mergeCell ref="AN18:AR18"/>
    <mergeCell ref="AN19:AR19"/>
    <mergeCell ref="AK24:AM24"/>
    <mergeCell ref="BE13:BG13"/>
    <mergeCell ref="BE15:BG15"/>
    <mergeCell ref="BE16:BG16"/>
    <mergeCell ref="BE17:BG17"/>
    <mergeCell ref="BE18:BG18"/>
    <mergeCell ref="BE19:BG19"/>
    <mergeCell ref="BE20:BG20"/>
    <mergeCell ref="BE21:BG21"/>
    <mergeCell ref="BE22:BG22"/>
    <mergeCell ref="AK18:AM18"/>
    <mergeCell ref="AK19:AM19"/>
    <mergeCell ref="AK20:AM20"/>
    <mergeCell ref="AK21:AM21"/>
    <mergeCell ref="AK22:AM22"/>
    <mergeCell ref="AK23:AM23"/>
    <mergeCell ref="AS14:AW14"/>
    <mergeCell ref="AS15:AW15"/>
    <mergeCell ref="AD24:AH24"/>
    <mergeCell ref="B12:AH12"/>
    <mergeCell ref="AK13:AM13"/>
    <mergeCell ref="AK12:BB12"/>
    <mergeCell ref="AK14:AM14"/>
    <mergeCell ref="AK15:AM15"/>
    <mergeCell ref="AK16:AM16"/>
    <mergeCell ref="AK17:AM17"/>
    <mergeCell ref="AD18:AH18"/>
    <mergeCell ref="AD19:AH19"/>
    <mergeCell ref="AD20:AH20"/>
    <mergeCell ref="AD22:AH22"/>
    <mergeCell ref="AD21:AH21"/>
    <mergeCell ref="AD23:AH23"/>
    <mergeCell ref="Y19:AC19"/>
    <mergeCell ref="Y20:AC20"/>
    <mergeCell ref="Y21:AC21"/>
    <mergeCell ref="Y22:AC22"/>
    <mergeCell ref="Y23:AC23"/>
    <mergeCell ref="Y24:AC24"/>
    <mergeCell ref="T20:X20"/>
    <mergeCell ref="T21:X21"/>
    <mergeCell ref="T22:X22"/>
    <mergeCell ref="T23:X23"/>
    <mergeCell ref="T24:X24"/>
    <mergeCell ref="Y14:AC14"/>
    <mergeCell ref="Y15:AC15"/>
    <mergeCell ref="Y16:AC16"/>
    <mergeCell ref="Y17:AC17"/>
    <mergeCell ref="Y18:AC18"/>
    <mergeCell ref="O21:S21"/>
    <mergeCell ref="O22:S22"/>
    <mergeCell ref="O23:S23"/>
    <mergeCell ref="O24:S24"/>
    <mergeCell ref="T14:X14"/>
    <mergeCell ref="T15:X15"/>
    <mergeCell ref="T16:X16"/>
    <mergeCell ref="T17:X17"/>
    <mergeCell ref="T18:X18"/>
    <mergeCell ref="T19:X19"/>
    <mergeCell ref="J22:N22"/>
    <mergeCell ref="J23:N23"/>
    <mergeCell ref="J24:N24"/>
    <mergeCell ref="O14:S14"/>
    <mergeCell ref="O15:S15"/>
    <mergeCell ref="O16:S16"/>
    <mergeCell ref="O17:S17"/>
    <mergeCell ref="O18:S18"/>
    <mergeCell ref="O19:S19"/>
    <mergeCell ref="O20:S20"/>
    <mergeCell ref="J14:N14"/>
    <mergeCell ref="J15:N15"/>
    <mergeCell ref="J16:N16"/>
    <mergeCell ref="J17:N17"/>
    <mergeCell ref="AD14:AH14"/>
    <mergeCell ref="AD15:AH15"/>
    <mergeCell ref="AD16:AH16"/>
    <mergeCell ref="AD17:AH17"/>
    <mergeCell ref="AN13:AR13"/>
    <mergeCell ref="AS13:AW13"/>
    <mergeCell ref="AX13:BB13"/>
    <mergeCell ref="BH13:BL13"/>
    <mergeCell ref="E24:I24"/>
    <mergeCell ref="J13:N13"/>
    <mergeCell ref="O13:S13"/>
    <mergeCell ref="T13:X13"/>
    <mergeCell ref="Y13:AC13"/>
    <mergeCell ref="AD13:AH13"/>
    <mergeCell ref="J18:N18"/>
    <mergeCell ref="J19:N19"/>
    <mergeCell ref="J20:N20"/>
    <mergeCell ref="J21:N21"/>
    <mergeCell ref="E18:I18"/>
    <mergeCell ref="E19:I19"/>
    <mergeCell ref="E20:I20"/>
    <mergeCell ref="E21:I21"/>
    <mergeCell ref="E22:I22"/>
    <mergeCell ref="E23:I23"/>
    <mergeCell ref="B20:D20"/>
    <mergeCell ref="B21:D21"/>
    <mergeCell ref="B22:D22"/>
    <mergeCell ref="B23:D23"/>
    <mergeCell ref="B24:D24"/>
    <mergeCell ref="E13:I13"/>
    <mergeCell ref="E14:I14"/>
    <mergeCell ref="E15:I15"/>
    <mergeCell ref="E16:I16"/>
    <mergeCell ref="E17:I17"/>
    <mergeCell ref="B14:D14"/>
    <mergeCell ref="B15:D15"/>
    <mergeCell ref="B16:D16"/>
    <mergeCell ref="B17:D17"/>
    <mergeCell ref="B18:D18"/>
    <mergeCell ref="B19:D19"/>
    <mergeCell ref="M8:Q8"/>
    <mergeCell ref="R8:V8"/>
    <mergeCell ref="W8:AA8"/>
    <mergeCell ref="AB8:AF8"/>
    <mergeCell ref="R6:V6"/>
    <mergeCell ref="W6:AA6"/>
    <mergeCell ref="AB6:AF6"/>
    <mergeCell ref="AG6:AK6"/>
    <mergeCell ref="AL6:AP6"/>
    <mergeCell ref="R7:V7"/>
    <mergeCell ref="M7:Q7"/>
    <mergeCell ref="M6:Q6"/>
    <mergeCell ref="AL4:AP4"/>
    <mergeCell ref="AQ4:AU4"/>
    <mergeCell ref="AV4:AZ4"/>
    <mergeCell ref="BA4:BE4"/>
    <mergeCell ref="B9:G9"/>
    <mergeCell ref="B10:G10"/>
    <mergeCell ref="B13:D13"/>
    <mergeCell ref="H9:L9"/>
    <mergeCell ref="H10:L10"/>
    <mergeCell ref="B4:G4"/>
    <mergeCell ref="B5:G5"/>
    <mergeCell ref="B6:G6"/>
    <mergeCell ref="B7:G7"/>
    <mergeCell ref="B8:G8"/>
    <mergeCell ref="R4:V4"/>
    <mergeCell ref="W4:AA4"/>
    <mergeCell ref="AB4:AF4"/>
    <mergeCell ref="AG4:AK4"/>
    <mergeCell ref="H4:L4"/>
    <mergeCell ref="H5:L5"/>
    <mergeCell ref="H6:L6"/>
    <mergeCell ref="H7:L7"/>
    <mergeCell ref="H8:L8"/>
    <mergeCell ref="R5:V5"/>
    <mergeCell ref="BA6:BE6"/>
    <mergeCell ref="AQ6:AU6"/>
    <mergeCell ref="W5:AA5"/>
    <mergeCell ref="W7:AA7"/>
    <mergeCell ref="AB5:AF5"/>
    <mergeCell ref="AB7:AF7"/>
    <mergeCell ref="AG5:AK5"/>
    <mergeCell ref="AG7:AK7"/>
    <mergeCell ref="AG8:AK8"/>
    <mergeCell ref="AL5:AP5"/>
    <mergeCell ref="AL7:AP7"/>
    <mergeCell ref="AL8:AP8"/>
    <mergeCell ref="B29:BV29"/>
    <mergeCell ref="B31:BV31"/>
    <mergeCell ref="B33:BV33"/>
    <mergeCell ref="B28:BV28"/>
    <mergeCell ref="BK4:BO4"/>
    <mergeCell ref="BK5:BO5"/>
    <mergeCell ref="BK6:BO6"/>
    <mergeCell ref="BK7:BO7"/>
    <mergeCell ref="BK8:BO8"/>
    <mergeCell ref="AQ5:AU5"/>
    <mergeCell ref="AQ7:AU7"/>
    <mergeCell ref="AQ8:AU8"/>
    <mergeCell ref="AV5:AZ5"/>
    <mergeCell ref="AV7:AZ7"/>
    <mergeCell ref="AV8:AZ8"/>
    <mergeCell ref="BA5:BE5"/>
    <mergeCell ref="BA7:BE7"/>
    <mergeCell ref="BF4:BJ4"/>
    <mergeCell ref="BF5:BJ5"/>
    <mergeCell ref="BF6:BJ6"/>
    <mergeCell ref="BF7:BJ7"/>
    <mergeCell ref="BF8:BJ8"/>
    <mergeCell ref="BA8:BE8"/>
    <mergeCell ref="AV6:AZ6"/>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Inputs</vt:lpstr>
      <vt:lpstr>IRR Partitioning</vt:lpstr>
      <vt:lpstr>Inputs!Print_Titles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Pfeifer</dc:creator>
  <cp:lastModifiedBy>Jim Pfeifer</cp:lastModifiedBy>
  <cp:lastPrinted>2021-01-18T20:20:01Z</cp:lastPrinted>
  <dcterms:created xsi:type="dcterms:W3CDTF">2020-06-17T16:54:39Z</dcterms:created>
  <dcterms:modified xsi:type="dcterms:W3CDTF">2021-04-22T13:08:28Z</dcterms:modified>
</cp:coreProperties>
</file>